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 4й курс\"/>
    </mc:Choice>
  </mc:AlternateContent>
  <xr:revisionPtr revIDLastSave="0" documentId="13_ncr:1_{9A7A0CE2-4EBE-4753-985D-15CDDAD8E2FB}" xr6:coauthVersionLast="47" xr6:coauthVersionMax="47" xr10:uidLastSave="{00000000-0000-0000-0000-000000000000}"/>
  <bookViews>
    <workbookView xWindow="-20610" yWindow="-120" windowWidth="20730" windowHeight="11160" tabRatio="900" activeTab="9" xr2:uid="{00000000-000D-0000-FFFF-FFFF00000000}"/>
  </bookViews>
  <sheets>
    <sheet name="Середній бал" sheetId="10" r:id="rId1"/>
    <sheet name="ЕК-20-1" sheetId="1" r:id="rId2"/>
    <sheet name="МАР-20-1" sheetId="2" r:id="rId3"/>
    <sheet name="МЕВ-20-1" sheetId="3" r:id="rId4"/>
    <sheet name="МН-20-1" sheetId="4" r:id="rId5"/>
    <sheet name="ОіОп-20-1" sheetId="5" r:id="rId6"/>
    <sheet name="ОіОп-22ск" sheetId="6" r:id="rId7"/>
    <sheet name="ПТБД-22ск" sheetId="7" r:id="rId8"/>
    <sheet name="ФБС-20-1" sheetId="8" r:id="rId9"/>
    <sheet name="ФБС-22ск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9" l="1"/>
  <c r="C13" i="9"/>
  <c r="C12" i="8"/>
  <c r="C12" i="7"/>
  <c r="I10" i="7"/>
  <c r="I7" i="7"/>
  <c r="C14" i="6"/>
  <c r="I8" i="6"/>
  <c r="I7" i="6"/>
  <c r="I12" i="6" s="1"/>
  <c r="C12" i="5"/>
  <c r="I7" i="5"/>
  <c r="I10" i="5" s="1"/>
  <c r="C14" i="4"/>
  <c r="I9" i="4"/>
  <c r="I8" i="4"/>
  <c r="I7" i="4"/>
  <c r="C13" i="3"/>
  <c r="I7" i="3"/>
  <c r="I11" i="3" s="1"/>
  <c r="C12" i="2"/>
  <c r="I10" i="2"/>
  <c r="I7" i="2"/>
  <c r="C12" i="1"/>
  <c r="I11" i="9" l="1"/>
  <c r="I12" i="4"/>
  <c r="B3" i="10" l="1"/>
</calcChain>
</file>

<file path=xl/sharedStrings.xml><?xml version="1.0" encoding="utf-8"?>
<sst xmlns="http://schemas.openxmlformats.org/spreadsheetml/2006/main" count="159" uniqueCount="48">
  <si>
    <t>ЕК-20-1</t>
  </si>
  <si>
    <t>ПІБ</t>
  </si>
  <si>
    <t>Планування діяльності підприємства</t>
  </si>
  <si>
    <t>Проєктний аналіз</t>
  </si>
  <si>
    <t>Фахова іноземна мова</t>
  </si>
  <si>
    <t>Дод. бали</t>
  </si>
  <si>
    <t>Бали рейтингу</t>
  </si>
  <si>
    <t>Оцінка</t>
  </si>
  <si>
    <t>Кредити</t>
  </si>
  <si>
    <t>СИТАРУК Анна Віталіївна</t>
  </si>
  <si>
    <t>Середнє значення</t>
  </si>
  <si>
    <t>Всього</t>
  </si>
  <si>
    <t>1</t>
  </si>
  <si>
    <t>МАР-20-1</t>
  </si>
  <si>
    <t>Маркетингова товарна політика</t>
  </si>
  <si>
    <t>Поведінка споживачів</t>
  </si>
  <si>
    <t>КОЖАНОВА Вероніка Ігорівна</t>
  </si>
  <si>
    <t>МЕВ-20-1</t>
  </si>
  <si>
    <t>Друга іноземна мова для початківців</t>
  </si>
  <si>
    <t>Міжнародні фінанси</t>
  </si>
  <si>
    <t>ПАСС Дмитро Володимирович</t>
  </si>
  <si>
    <t>ШАБЛІЙ Дмитро Вячеславович</t>
  </si>
  <si>
    <t>2</t>
  </si>
  <si>
    <t>МН-20-1</t>
  </si>
  <si>
    <t>Ризикологія</t>
  </si>
  <si>
    <t>Управління проєктами</t>
  </si>
  <si>
    <t>ГЛОБА Богдана Віталіївна</t>
  </si>
  <si>
    <t>ДЯЧЕНКО Анна Олександрівна</t>
  </si>
  <si>
    <t>ЛЕОНІДОВ Дмитро Миколайович</t>
  </si>
  <si>
    <t>3</t>
  </si>
  <si>
    <t>ОіОп-20-1</t>
  </si>
  <si>
    <t>Інформаційні системи і технології в обліку і аудиті</t>
  </si>
  <si>
    <t>Облік і звітність в оподаткуванні</t>
  </si>
  <si>
    <t>ВЕДМІДСЬКА Дарина Василівна</t>
  </si>
  <si>
    <t>ОіОп-22ск</t>
  </si>
  <si>
    <t>БІЛЯКОВА Анастасія Михайлівна</t>
  </si>
  <si>
    <t>МЕРЕУЦА Аліна Дмитрівна</t>
  </si>
  <si>
    <t>СОБКО Юлія Андріївна</t>
  </si>
  <si>
    <t>ПТБД-22ск</t>
  </si>
  <si>
    <t>Оцінювання вартості бізнесу</t>
  </si>
  <si>
    <t>ХОХЛОВА Віолета Віталіївна</t>
  </si>
  <si>
    <t>ФБС-20-1</t>
  </si>
  <si>
    <t>Ринок цінних паперів</t>
  </si>
  <si>
    <t>Фінансова діяльність субєктів підприємництва</t>
  </si>
  <si>
    <t>ФІЛІПЧУК Крістіна Вадимівна</t>
  </si>
  <si>
    <t>ФБС-22ск</t>
  </si>
  <si>
    <t>КАЛІХАНОВА Анастасія Євгенівна</t>
  </si>
  <si>
    <t>ЦИГАНКО Денис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</si>
</sst>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751E-259C-42B0-AEDE-EFC3391F552D}">
  <dimension ref="B3"/>
  <sheetViews>
    <sheetView workbookViewId="0">
      <selection activeCell="B3" sqref="B3"/>
    </sheetView>
  </sheetViews>
  <sheetFormatPr defaultRowHeight="15"/>
  <cols>
    <col min="2" max="2" width="17.140625" bestFit="1" customWidth="1"/>
  </cols>
  <sheetData>
    <row r="3" spans="2:2" ht="18.75">
      <c r="B3" s="6">
        <f>AVERAGE('ЕК-20-1'!I10,'МАР-20-1'!I10,'МЕВ-20-1'!I11,'МН-20-1'!I12,'ОіОп-20-1'!I10,'ОіОп-22ск'!I12,'ПТБД-22ск'!I10,'ФБС-20-1'!I10,'ФБС-22ск'!I11)</f>
        <v>81.325000000000003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3"/>
  <sheetViews>
    <sheetView tabSelected="1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45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42</v>
      </c>
      <c r="C5" s="15"/>
      <c r="D5" s="11" t="s">
        <v>4</v>
      </c>
      <c r="E5" s="15"/>
      <c r="F5" s="11" t="s">
        <v>43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47</v>
      </c>
      <c r="B7" s="8">
        <v>82</v>
      </c>
      <c r="C7" s="8">
        <v>1</v>
      </c>
      <c r="D7" s="8">
        <v>80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79.8</v>
      </c>
    </row>
    <row r="8" spans="1:9" ht="15.75">
      <c r="A8" s="2" t="s">
        <v>46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10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5" t="s">
        <v>10</v>
      </c>
      <c r="B11" s="3"/>
      <c r="C11" s="3"/>
      <c r="D11" s="3"/>
      <c r="E11" s="3"/>
      <c r="F11" s="3"/>
      <c r="G11" s="3"/>
      <c r="H11" s="3"/>
      <c r="I11" s="4">
        <f>AVERAGE(I7:I8)</f>
        <v>79.8</v>
      </c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2" t="s">
        <v>11</v>
      </c>
      <c r="B13" s="3" t="s">
        <v>22</v>
      </c>
      <c r="C13" s="3">
        <f>B13*0.4</f>
        <v>0.8</v>
      </c>
      <c r="D13" s="3"/>
      <c r="E13" s="3"/>
      <c r="F13" s="3"/>
      <c r="G13" s="3"/>
      <c r="H13" s="3"/>
      <c r="I13" s="3"/>
    </row>
  </sheetData>
  <sortState xmlns:xlrd2="http://schemas.microsoft.com/office/spreadsheetml/2017/richdata2" ref="A7:I8">
    <sortCondition descending="1" ref="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0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2</v>
      </c>
      <c r="C5" s="15"/>
      <c r="D5" s="11" t="s">
        <v>3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2" t="s">
        <v>9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/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13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14</v>
      </c>
      <c r="C5" s="15"/>
      <c r="D5" s="11" t="s">
        <v>15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16</v>
      </c>
      <c r="B7" s="8">
        <v>92</v>
      </c>
      <c r="C7" s="8">
        <v>1</v>
      </c>
      <c r="D7" s="8">
        <v>90</v>
      </c>
      <c r="E7" s="8">
        <v>1</v>
      </c>
      <c r="F7" s="8">
        <v>80</v>
      </c>
      <c r="G7" s="8">
        <v>1</v>
      </c>
      <c r="H7" s="8"/>
      <c r="I7" s="9">
        <f>95*(B7*C7+D7*E7+F7*G7)/((C7+E7+G7)*100)+H7</f>
        <v>82.966666666666669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82.966666666666669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17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18</v>
      </c>
      <c r="C5" s="15"/>
      <c r="D5" s="11" t="s">
        <v>19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21</v>
      </c>
      <c r="B7" s="8">
        <v>63</v>
      </c>
      <c r="C7" s="8">
        <v>1</v>
      </c>
      <c r="D7" s="8">
        <v>72</v>
      </c>
      <c r="E7" s="8">
        <v>1</v>
      </c>
      <c r="F7" s="8">
        <v>78</v>
      </c>
      <c r="G7" s="8">
        <v>1</v>
      </c>
      <c r="H7" s="8"/>
      <c r="I7" s="9">
        <f>95*(B7*C7+D7*E7+F7*G7)/((C7+E7+G7)*100)+H7</f>
        <v>67.45</v>
      </c>
    </row>
    <row r="8" spans="1:9" ht="15.75">
      <c r="A8" s="2" t="s">
        <v>20</v>
      </c>
      <c r="B8" s="3"/>
      <c r="C8" s="3">
        <v>1</v>
      </c>
      <c r="D8" s="3"/>
      <c r="E8" s="3">
        <v>1</v>
      </c>
      <c r="F8" s="3"/>
      <c r="G8" s="3">
        <v>1</v>
      </c>
      <c r="H8" s="3"/>
      <c r="I8" s="4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5" t="s">
        <v>10</v>
      </c>
      <c r="B11" s="3"/>
      <c r="C11" s="3"/>
      <c r="D11" s="3"/>
      <c r="E11" s="3"/>
      <c r="F11" s="3"/>
      <c r="G11" s="3"/>
      <c r="H11" s="3"/>
      <c r="I11" s="4">
        <f>AVERAGE(I7:I8)</f>
        <v>67.45</v>
      </c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2" t="s">
        <v>11</v>
      </c>
      <c r="B13" s="3" t="s">
        <v>22</v>
      </c>
      <c r="C13" s="3">
        <f>B13*0.4</f>
        <v>0.8</v>
      </c>
      <c r="D13" s="3"/>
      <c r="E13" s="3"/>
      <c r="F13" s="3"/>
      <c r="G13" s="3"/>
      <c r="H13" s="3"/>
      <c r="I13" s="3"/>
    </row>
  </sheetData>
  <sortState xmlns:xlrd2="http://schemas.microsoft.com/office/spreadsheetml/2017/richdata2" ref="A7:I8">
    <sortCondition descending="1" ref="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4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23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24</v>
      </c>
      <c r="C5" s="15"/>
      <c r="D5" s="11" t="s">
        <v>25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26</v>
      </c>
      <c r="B7" s="8">
        <v>76</v>
      </c>
      <c r="C7" s="8">
        <v>1</v>
      </c>
      <c r="D7" s="8">
        <v>100</v>
      </c>
      <c r="E7" s="8">
        <v>1</v>
      </c>
      <c r="F7" s="8">
        <v>95</v>
      </c>
      <c r="G7" s="8">
        <v>1</v>
      </c>
      <c r="H7" s="8">
        <v>1</v>
      </c>
      <c r="I7" s="9">
        <f>95*(B7*C7+D7*E7+F7*G7)/((C7+E7+G7)*100)+H7</f>
        <v>86.816666666666663</v>
      </c>
    </row>
    <row r="8" spans="1:9" ht="15.75">
      <c r="A8" s="2" t="s">
        <v>27</v>
      </c>
      <c r="B8" s="3">
        <v>93</v>
      </c>
      <c r="C8" s="3">
        <v>1</v>
      </c>
      <c r="D8" s="3">
        <v>85</v>
      </c>
      <c r="E8" s="3">
        <v>1</v>
      </c>
      <c r="F8" s="3">
        <v>85</v>
      </c>
      <c r="G8" s="3">
        <v>1</v>
      </c>
      <c r="H8" s="3"/>
      <c r="I8" s="4">
        <f>95*(B8*C8+D8*E8+F8*G8)/((C8+E8+G8)*100)+H8</f>
        <v>83.283333333333331</v>
      </c>
    </row>
    <row r="9" spans="1:9" ht="15.75">
      <c r="A9" s="2" t="s">
        <v>28</v>
      </c>
      <c r="B9" s="3">
        <v>70</v>
      </c>
      <c r="C9" s="3">
        <v>1</v>
      </c>
      <c r="D9" s="3">
        <v>80</v>
      </c>
      <c r="E9" s="3">
        <v>1</v>
      </c>
      <c r="F9" s="3">
        <v>63</v>
      </c>
      <c r="G9" s="3">
        <v>1</v>
      </c>
      <c r="H9" s="3"/>
      <c r="I9" s="4">
        <f>95*(B9*C9+D9*E9+F9*G9)/((C9+E9+G9)*100)+H9</f>
        <v>67.45</v>
      </c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5" t="s">
        <v>10</v>
      </c>
      <c r="B12" s="3"/>
      <c r="C12" s="3"/>
      <c r="D12" s="3"/>
      <c r="E12" s="3"/>
      <c r="F12" s="3"/>
      <c r="G12" s="3"/>
      <c r="H12" s="3"/>
      <c r="I12" s="4">
        <f>AVERAGE(I7:I9)</f>
        <v>79.183333333333337</v>
      </c>
    </row>
    <row r="13" spans="1:9" ht="15.75">
      <c r="A13" s="2"/>
      <c r="B13" s="3"/>
      <c r="C13" s="3"/>
      <c r="D13" s="3"/>
      <c r="E13" s="3"/>
      <c r="F13" s="3"/>
      <c r="G13" s="3"/>
      <c r="H13" s="3"/>
      <c r="I13" s="3"/>
    </row>
    <row r="14" spans="1:9" ht="15.75">
      <c r="A14" s="2" t="s">
        <v>11</v>
      </c>
      <c r="B14" s="3" t="s">
        <v>29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30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31</v>
      </c>
      <c r="C5" s="15"/>
      <c r="D5" s="11" t="s">
        <v>32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33</v>
      </c>
      <c r="B7" s="8">
        <v>92</v>
      </c>
      <c r="C7" s="8">
        <v>1</v>
      </c>
      <c r="D7" s="8">
        <v>96</v>
      </c>
      <c r="E7" s="8">
        <v>1</v>
      </c>
      <c r="F7" s="8">
        <v>90</v>
      </c>
      <c r="G7" s="8">
        <v>1</v>
      </c>
      <c r="H7" s="8">
        <v>1</v>
      </c>
      <c r="I7" s="9">
        <f>95*(B7*C7+D7*E7+F7*G7)/((C7+E7+G7)*100)+H7</f>
        <v>89.033333333333331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89.033333333333331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31</v>
      </c>
      <c r="C5" s="15"/>
      <c r="D5" s="11" t="s">
        <v>32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35</v>
      </c>
      <c r="B7" s="8">
        <v>96</v>
      </c>
      <c r="C7" s="8">
        <v>1</v>
      </c>
      <c r="D7" s="8">
        <v>90</v>
      </c>
      <c r="E7" s="8">
        <v>1</v>
      </c>
      <c r="F7" s="8">
        <v>77</v>
      </c>
      <c r="G7" s="8">
        <v>1</v>
      </c>
      <c r="H7" s="8"/>
      <c r="I7" s="9">
        <f>95*(B7*C7+D7*E7+F7*G7)/((C7+E7+G7)*100)+H7</f>
        <v>83.283333333333331</v>
      </c>
    </row>
    <row r="8" spans="1:9" ht="15.75">
      <c r="A8" s="2" t="s">
        <v>37</v>
      </c>
      <c r="B8" s="3">
        <v>87</v>
      </c>
      <c r="C8" s="3">
        <v>1</v>
      </c>
      <c r="D8" s="3">
        <v>89</v>
      </c>
      <c r="E8" s="3">
        <v>1</v>
      </c>
      <c r="F8" s="3">
        <v>80</v>
      </c>
      <c r="G8" s="3">
        <v>1</v>
      </c>
      <c r="H8" s="3"/>
      <c r="I8" s="4">
        <f>95*(B8*C8+D8*E8+F8*G8)/((C8+E8+G8)*100)+H8</f>
        <v>81.066666666666663</v>
      </c>
    </row>
    <row r="9" spans="1:9" ht="15.75">
      <c r="A9" s="2" t="s">
        <v>36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5" t="s">
        <v>10</v>
      </c>
      <c r="B12" s="3"/>
      <c r="C12" s="3"/>
      <c r="D12" s="3"/>
      <c r="E12" s="3"/>
      <c r="F12" s="3"/>
      <c r="G12" s="3"/>
      <c r="H12" s="3"/>
      <c r="I12" s="4">
        <f>AVERAGE(I7:I9)</f>
        <v>82.174999999999997</v>
      </c>
    </row>
    <row r="13" spans="1:9" ht="15.75">
      <c r="A13" s="2"/>
      <c r="B13" s="3"/>
      <c r="C13" s="3"/>
      <c r="D13" s="3"/>
      <c r="E13" s="3"/>
      <c r="F13" s="3"/>
      <c r="G13" s="3"/>
      <c r="H13" s="3"/>
      <c r="I13" s="3"/>
    </row>
    <row r="14" spans="1:9" ht="15.75">
      <c r="A14" s="2" t="s">
        <v>11</v>
      </c>
      <c r="B14" s="3" t="s">
        <v>29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xmlns:xlrd2="http://schemas.microsoft.com/office/spreadsheetml/2017/richdata2" ref="A7:I9">
    <sortCondition descending="1" ref="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38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39</v>
      </c>
      <c r="C5" s="15"/>
      <c r="D5" s="11" t="s">
        <v>2</v>
      </c>
      <c r="E5" s="15"/>
      <c r="F5" s="11" t="s">
        <v>4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7" t="s">
        <v>40</v>
      </c>
      <c r="B7" s="8">
        <v>100</v>
      </c>
      <c r="C7" s="8">
        <v>1</v>
      </c>
      <c r="D7" s="8">
        <v>90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88.666666666666671</v>
      </c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>
        <f>AVERAGE(I7:I7)</f>
        <v>88.666666666666671</v>
      </c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41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1</v>
      </c>
      <c r="B5" s="11" t="s">
        <v>42</v>
      </c>
      <c r="C5" s="15"/>
      <c r="D5" s="11" t="s">
        <v>4</v>
      </c>
      <c r="E5" s="15"/>
      <c r="F5" s="11" t="s">
        <v>43</v>
      </c>
      <c r="G5" s="15"/>
      <c r="H5" s="11" t="s">
        <v>5</v>
      </c>
      <c r="I5" s="11" t="s">
        <v>6</v>
      </c>
    </row>
    <row r="6" spans="1:9" ht="15.95" customHeight="1">
      <c r="A6" s="12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2"/>
      <c r="I6" s="12"/>
    </row>
    <row r="7" spans="1:9" ht="15.75">
      <c r="A7" s="2" t="s">
        <v>44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4"/>
    </row>
    <row r="8" spans="1:9" ht="15.75">
      <c r="A8" s="2"/>
      <c r="B8" s="3"/>
      <c r="C8" s="3"/>
      <c r="D8" s="3"/>
      <c r="E8" s="3"/>
      <c r="F8" s="3"/>
      <c r="G8" s="3"/>
      <c r="H8" s="3"/>
      <c r="I8" s="3"/>
    </row>
    <row r="9" spans="1:9" ht="15.75">
      <c r="A9" s="2"/>
      <c r="B9" s="3"/>
      <c r="C9" s="3"/>
      <c r="D9" s="3"/>
      <c r="E9" s="3"/>
      <c r="F9" s="3"/>
      <c r="G9" s="3"/>
      <c r="H9" s="3"/>
      <c r="I9" s="3"/>
    </row>
    <row r="10" spans="1:9" ht="15.75">
      <c r="A10" s="5" t="s">
        <v>10</v>
      </c>
      <c r="B10" s="3"/>
      <c r="C10" s="3"/>
      <c r="D10" s="3"/>
      <c r="E10" s="3"/>
      <c r="F10" s="3"/>
      <c r="G10" s="3"/>
      <c r="H10" s="3"/>
      <c r="I10" s="4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 t="s">
        <v>11</v>
      </c>
      <c r="B12" s="3" t="s">
        <v>12</v>
      </c>
      <c r="C12" s="3">
        <f>B12*0.4</f>
        <v>0.4</v>
      </c>
      <c r="D12" s="3"/>
      <c r="E12" s="3"/>
      <c r="F12" s="3"/>
      <c r="G12" s="3"/>
      <c r="H12" s="3"/>
      <c r="I12" s="3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Середній бал</vt:lpstr>
      <vt:lpstr>ЕК-20-1</vt:lpstr>
      <vt:lpstr>МАР-20-1</vt:lpstr>
      <vt:lpstr>МЕВ-20-1</vt:lpstr>
      <vt:lpstr>МН-20-1</vt:lpstr>
      <vt:lpstr>ОіОп-20-1</vt:lpstr>
      <vt:lpstr>ОіОп-22ск</vt:lpstr>
      <vt:lpstr>ПТБД-22ск</vt:lpstr>
      <vt:lpstr>ФБС-20-1</vt:lpstr>
      <vt:lpstr>ФБС-22ск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2024-04-24T22:03:21Z</dcterms:created>
  <dcterms:modified xsi:type="dcterms:W3CDTF">2024-04-30T08:11:12Z</dcterms:modified>
</cp:coreProperties>
</file>