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літня сесія\"/>
    </mc:Choice>
  </mc:AlternateContent>
  <bookViews>
    <workbookView xWindow="0" yWindow="0" windowWidth="20490" windowHeight="7320" firstSheet="3" activeTab="4"/>
  </bookViews>
  <sheets>
    <sheet name="Середній бал" sheetId="1" r:id="rId1"/>
    <sheet name="ІП-22" sheetId="2" r:id="rId2"/>
    <sheet name="ПР-20-1" sheetId="3" r:id="rId3"/>
    <sheet name="ПР-21" sheetId="4" r:id="rId4"/>
    <sheet name="ПС-22" sheetId="5" r:id="rId5"/>
    <sheet name="ПС-22мб" sheetId="6" r:id="rId6"/>
    <sheet name="ПУА-22" sheetId="7" r:id="rId7"/>
    <sheet name="ПУА-22м" sheetId="8" r:id="rId8"/>
  </sheets>
  <calcPr calcId="162913"/>
</workbook>
</file>

<file path=xl/calcChain.xml><?xml version="1.0" encoding="utf-8"?>
<calcChain xmlns="http://schemas.openxmlformats.org/spreadsheetml/2006/main">
  <c r="M7" i="5" l="1"/>
  <c r="C12" i="8" l="1"/>
  <c r="M7" i="8"/>
  <c r="M10" i="8" s="1"/>
  <c r="C12" i="7"/>
  <c r="K10" i="7"/>
  <c r="C17" i="6"/>
  <c r="M8" i="6"/>
  <c r="M15" i="6" s="1"/>
  <c r="M7" i="6"/>
  <c r="C16" i="5"/>
  <c r="M8" i="5"/>
  <c r="M9" i="5"/>
  <c r="M14" i="5" s="1"/>
  <c r="B4" i="1" s="1"/>
  <c r="C14" i="4"/>
  <c r="M12" i="4"/>
  <c r="C12" i="3"/>
  <c r="M7" i="3"/>
  <c r="M10" i="3" s="1"/>
  <c r="C17" i="2"/>
  <c r="I9" i="2"/>
  <c r="I8" i="2"/>
  <c r="I7" i="2"/>
  <c r="I15" i="2" s="1"/>
</calcChain>
</file>

<file path=xl/sharedStrings.xml><?xml version="1.0" encoding="utf-8"?>
<sst xmlns="http://schemas.openxmlformats.org/spreadsheetml/2006/main" count="170" uniqueCount="69">
  <si>
    <t>Середній прохідний бал по факультету для груп, де навчається 1 студент за кошти держзамовлення</t>
  </si>
  <si>
    <t>ІП-22</t>
  </si>
  <si>
    <t>ПІБ</t>
  </si>
  <si>
    <t>Іноземна мова</t>
  </si>
  <si>
    <t>Психологія</t>
  </si>
  <si>
    <t>Археологія України</t>
  </si>
  <si>
    <t>Дод. бали</t>
  </si>
  <si>
    <t>Бали рейтингу</t>
  </si>
  <si>
    <t>Оцінка</t>
  </si>
  <si>
    <t>Кредити</t>
  </si>
  <si>
    <t>ВЛАСОВА Інна Олександрівна</t>
  </si>
  <si>
    <t>ГАЙВАНОВИЧ Каріна Олександрівна</t>
  </si>
  <si>
    <t>ЛИСЕНКО Ігор Євгенович</t>
  </si>
  <si>
    <t>МИРОШНІЧЕНКО Сергій Андрійович</t>
  </si>
  <si>
    <t>НЮПЕНКО Дарина Дмитрівна</t>
  </si>
  <si>
    <t>ОСТАПЧУК Аліна Олександрівна</t>
  </si>
  <si>
    <t>Середнє значення</t>
  </si>
  <si>
    <t>Всього</t>
  </si>
  <si>
    <t>6</t>
  </si>
  <si>
    <t>ПР-20-1</t>
  </si>
  <si>
    <t>Цивільне право   (курсова робота)</t>
  </si>
  <si>
    <t>Господарське право</t>
  </si>
  <si>
    <t xml:space="preserve">Цивільне право </t>
  </si>
  <si>
    <t>Цивільно-процесуальне право</t>
  </si>
  <si>
    <t>Корпоративне право</t>
  </si>
  <si>
    <t>ЖЕРНОВЕНКОВ Дмитро Олександрович</t>
  </si>
  <si>
    <t>83</t>
  </si>
  <si>
    <t>1</t>
  </si>
  <si>
    <t>ПР-21</t>
  </si>
  <si>
    <t>Цивільне право  (курсова робота)</t>
  </si>
  <si>
    <t>Кримінальне право</t>
  </si>
  <si>
    <t>Цивільне право</t>
  </si>
  <si>
    <t>Адміністративне право</t>
  </si>
  <si>
    <t>ГАВРІЛОВ Іван Сергійович</t>
  </si>
  <si>
    <t>ЗАВГОРОДНЯ Сніжана Олександрівна</t>
  </si>
  <si>
    <t>ЧУДАК Дмітрій Сергійович</t>
  </si>
  <si>
    <t>3</t>
  </si>
  <si>
    <t>ПС-22</t>
  </si>
  <si>
    <t>Загальна психологія  (курсова робота)</t>
  </si>
  <si>
    <t>Загальна психологія</t>
  </si>
  <si>
    <t>Прикладна інформатика</t>
  </si>
  <si>
    <t>Історія психології</t>
  </si>
  <si>
    <t>Практикум з загальної психології</t>
  </si>
  <si>
    <t>ГОДЗЬ Валерій Миколайович</t>
  </si>
  <si>
    <t>ЛИН Єлизавета Олександрівна</t>
  </si>
  <si>
    <t>ПОПОВІЧЕНКО Юлія Олександрівна</t>
  </si>
  <si>
    <t>СОЛОНЕЦЬ Олександра Сергіївна</t>
  </si>
  <si>
    <t>ЦАРЮК Юлія Олександрівна</t>
  </si>
  <si>
    <t>5</t>
  </si>
  <si>
    <t>ПС-22мб</t>
  </si>
  <si>
    <t>БАБЮК Ольга Олександрівна</t>
  </si>
  <si>
    <t>КВЯТКОВСЬКА Аліна Михайлівна</t>
  </si>
  <si>
    <t>КОВАЛЕНКО Софія Геннадіївна</t>
  </si>
  <si>
    <t>РОМАНОВА Дарія Юріївна</t>
  </si>
  <si>
    <t>ТВЕРДОХЛІБ Катерина Сергіївна</t>
  </si>
  <si>
    <t>ЧАЙКОВСЬКА Софія Романівна</t>
  </si>
  <si>
    <t>ПУА-22</t>
  </si>
  <si>
    <t>Теорія держави і права  (курсова робота)</t>
  </si>
  <si>
    <t>Теорія держави і права</t>
  </si>
  <si>
    <t>Конституційне право</t>
  </si>
  <si>
    <t>Філософія</t>
  </si>
  <si>
    <t>ЗАВАДСЬКИЙ Станіслав Віталійович</t>
  </si>
  <si>
    <t>ПУА-22м</t>
  </si>
  <si>
    <t>Публічне управління в інформаційному суспільстві  (курсова робота)</t>
  </si>
  <si>
    <t>Управлінські інформаційні системи</t>
  </si>
  <si>
    <t>Публічне управління в інформаційному суспільстві</t>
  </si>
  <si>
    <t>Стратегічні комунікації у публічній адміністрації</t>
  </si>
  <si>
    <t>Управління проектами</t>
  </si>
  <si>
    <t>БОГУН Олександр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</si>
</sst>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name val="TimesNewRoman"/>
    </font>
    <font>
      <sz val="12"/>
      <name val="TimesNewRoman"/>
    </font>
    <font>
      <b/>
      <sz val="14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4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6"/>
    </row>
    <row r="4" spans="2:2" ht="15.75">
      <c r="B4" s="10">
        <f>AVERAGE('ІП-22'!I15,'ПР-20-1'!M10,'ПС-22'!M14,'ПС-22мб'!M15,'ПУА-22м'!M10)</f>
        <v>78.817444444444433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55" zoomScaleNormal="55" workbookViewId="0">
      <selection activeCell="I7" sqref="I7:I8"/>
    </sheetView>
  </sheetViews>
  <sheetFormatPr defaultRowHeight="15"/>
  <cols>
    <col min="1" max="1" width="47" customWidth="1"/>
    <col min="9" max="9" width="15" customWidth="1"/>
  </cols>
  <sheetData>
    <row r="2" spans="1:9">
      <c r="A2" s="16" t="s">
        <v>1</v>
      </c>
      <c r="B2" s="17"/>
      <c r="C2" s="17"/>
      <c r="D2" s="17"/>
      <c r="E2" s="17"/>
      <c r="F2" s="17"/>
      <c r="G2" s="17"/>
      <c r="H2" s="17"/>
      <c r="I2" s="17"/>
    </row>
    <row r="5" spans="1:9" ht="129.94999999999999" customHeight="1">
      <c r="A5" s="14" t="s">
        <v>2</v>
      </c>
      <c r="B5" s="14" t="s">
        <v>3</v>
      </c>
      <c r="C5" s="15"/>
      <c r="D5" s="14" t="s">
        <v>4</v>
      </c>
      <c r="E5" s="15"/>
      <c r="F5" s="14" t="s">
        <v>5</v>
      </c>
      <c r="G5" s="15"/>
      <c r="H5" s="14" t="s">
        <v>6</v>
      </c>
      <c r="I5" s="14" t="s">
        <v>7</v>
      </c>
    </row>
    <row r="6" spans="1:9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8"/>
      <c r="I6" s="18"/>
    </row>
    <row r="7" spans="1:9" ht="15.75">
      <c r="A7" s="7" t="s">
        <v>11</v>
      </c>
      <c r="B7" s="8">
        <v>100</v>
      </c>
      <c r="C7" s="8">
        <v>1</v>
      </c>
      <c r="D7" s="8">
        <v>75</v>
      </c>
      <c r="E7" s="8">
        <v>1</v>
      </c>
      <c r="F7" s="8">
        <v>100</v>
      </c>
      <c r="G7" s="8">
        <v>1</v>
      </c>
      <c r="H7" s="8"/>
      <c r="I7" s="9">
        <f>95*(B7*C7+D7*E7+F7*G7)/((C7+E7+G7)*100)+H7</f>
        <v>87.083333333333329</v>
      </c>
    </row>
    <row r="8" spans="1:9" ht="15.75">
      <c r="A8" s="7" t="s">
        <v>12</v>
      </c>
      <c r="B8" s="8">
        <v>90</v>
      </c>
      <c r="C8" s="8">
        <v>1</v>
      </c>
      <c r="D8" s="8">
        <v>80</v>
      </c>
      <c r="E8" s="8">
        <v>1</v>
      </c>
      <c r="F8" s="8">
        <v>100</v>
      </c>
      <c r="G8" s="8">
        <v>1</v>
      </c>
      <c r="H8" s="8"/>
      <c r="I8" s="9">
        <f>95*(B8*C8+D8*E8+F8*G8)/((C8+E8+G8)*100)+H8</f>
        <v>85.5</v>
      </c>
    </row>
    <row r="9" spans="1:9" ht="15.75">
      <c r="A9" s="2" t="s">
        <v>15</v>
      </c>
      <c r="B9" s="3">
        <v>75</v>
      </c>
      <c r="C9" s="3">
        <v>1</v>
      </c>
      <c r="D9" s="3">
        <v>70</v>
      </c>
      <c r="E9" s="3">
        <v>1</v>
      </c>
      <c r="F9" s="3">
        <v>85</v>
      </c>
      <c r="G9" s="3">
        <v>1</v>
      </c>
      <c r="H9" s="3"/>
      <c r="I9" s="4">
        <f>95*(B9*C9+D9*E9+F9*G9)/((C9+E9+G9)*100)+H9</f>
        <v>72.833333333333329</v>
      </c>
    </row>
    <row r="10" spans="1:9" ht="15.75">
      <c r="A10" s="2" t="s">
        <v>10</v>
      </c>
      <c r="B10" s="3"/>
      <c r="C10" s="3"/>
      <c r="D10" s="3"/>
      <c r="E10" s="3"/>
      <c r="F10" s="3"/>
      <c r="G10" s="3"/>
      <c r="H10" s="3"/>
      <c r="I10" s="4"/>
    </row>
    <row r="11" spans="1:9" ht="15.75">
      <c r="A11" s="2" t="s">
        <v>13</v>
      </c>
      <c r="B11" s="3"/>
      <c r="C11" s="3"/>
      <c r="D11" s="3"/>
      <c r="E11" s="3"/>
      <c r="F11" s="3"/>
      <c r="G11" s="3"/>
      <c r="H11" s="3"/>
      <c r="I11" s="4"/>
    </row>
    <row r="12" spans="1:9" ht="15.75">
      <c r="A12" s="2" t="s">
        <v>14</v>
      </c>
      <c r="B12" s="3"/>
      <c r="C12" s="3"/>
      <c r="D12" s="3"/>
      <c r="E12" s="3"/>
      <c r="F12" s="3"/>
      <c r="G12" s="3"/>
      <c r="H12" s="3"/>
      <c r="I12" s="4"/>
    </row>
    <row r="13" spans="1:9" ht="15.75">
      <c r="A13" s="2"/>
      <c r="B13" s="3"/>
      <c r="C13" s="3"/>
      <c r="D13" s="3"/>
      <c r="E13" s="3"/>
      <c r="F13" s="3"/>
      <c r="G13" s="3"/>
      <c r="H13" s="3"/>
      <c r="I13" s="3"/>
    </row>
    <row r="14" spans="1:9" ht="15.75">
      <c r="A14" s="2"/>
      <c r="B14" s="3"/>
      <c r="C14" s="3"/>
      <c r="D14" s="3"/>
      <c r="E14" s="3"/>
      <c r="F14" s="3"/>
      <c r="G14" s="3"/>
      <c r="H14" s="3"/>
      <c r="I14" s="3"/>
    </row>
    <row r="15" spans="1:9" ht="15.75">
      <c r="A15" s="5" t="s">
        <v>16</v>
      </c>
      <c r="B15" s="3"/>
      <c r="C15" s="3"/>
      <c r="D15" s="3"/>
      <c r="E15" s="3"/>
      <c r="F15" s="3"/>
      <c r="G15" s="3"/>
      <c r="H15" s="3"/>
      <c r="I15" s="4">
        <f>AVERAGE(I7:I12)</f>
        <v>81.805555555555543</v>
      </c>
    </row>
    <row r="16" spans="1:9" ht="15.75">
      <c r="A16" s="2"/>
      <c r="B16" s="3"/>
      <c r="C16" s="3"/>
      <c r="D16" s="3"/>
      <c r="E16" s="3"/>
      <c r="F16" s="3"/>
      <c r="G16" s="3"/>
      <c r="H16" s="3"/>
      <c r="I16" s="3"/>
    </row>
    <row r="17" spans="1:9" ht="15.75">
      <c r="A17" s="2" t="s">
        <v>17</v>
      </c>
      <c r="B17" s="3" t="s">
        <v>18</v>
      </c>
      <c r="C17" s="3">
        <f>B17*0.4</f>
        <v>2.4000000000000004</v>
      </c>
      <c r="D17" s="3"/>
      <c r="E17" s="3"/>
      <c r="F17" s="3"/>
      <c r="G17" s="3"/>
      <c r="H17" s="3"/>
      <c r="I17" s="3"/>
    </row>
  </sheetData>
  <sortState ref="A7:I12">
    <sortCondition descending="1" ref="I7"/>
  </sortState>
  <mergeCells count="7">
    <mergeCell ref="D5:E5"/>
    <mergeCell ref="A2:I2"/>
    <mergeCell ref="H5:H6"/>
    <mergeCell ref="F5:G5"/>
    <mergeCell ref="B5:C5"/>
    <mergeCell ref="A5:A6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zoomScale="55" zoomScaleNormal="55" workbookViewId="0">
      <selection activeCell="M7" sqref="L7:M7"/>
    </sheetView>
  </sheetViews>
  <sheetFormatPr defaultRowHeight="15"/>
  <cols>
    <col min="1" max="1" width="47" customWidth="1"/>
    <col min="13" max="13" width="15" customWidth="1"/>
  </cols>
  <sheetData>
    <row r="2" spans="1:13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5" spans="1:13" ht="129.94999999999999" customHeight="1">
      <c r="A5" s="14" t="s">
        <v>2</v>
      </c>
      <c r="B5" s="14" t="s">
        <v>20</v>
      </c>
      <c r="C5" s="15"/>
      <c r="D5" s="14" t="s">
        <v>21</v>
      </c>
      <c r="E5" s="15"/>
      <c r="F5" s="14" t="s">
        <v>22</v>
      </c>
      <c r="G5" s="15"/>
      <c r="H5" s="14" t="s">
        <v>23</v>
      </c>
      <c r="I5" s="15"/>
      <c r="J5" s="14" t="s">
        <v>24</v>
      </c>
      <c r="K5" s="15"/>
      <c r="L5" s="14" t="s">
        <v>6</v>
      </c>
      <c r="M5" s="14" t="s">
        <v>7</v>
      </c>
    </row>
    <row r="6" spans="1:13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8"/>
      <c r="M6" s="18"/>
    </row>
    <row r="7" spans="1:13" ht="15.75">
      <c r="A7" s="2" t="s">
        <v>25</v>
      </c>
      <c r="B7" s="3">
        <v>75</v>
      </c>
      <c r="C7" s="3">
        <v>1</v>
      </c>
      <c r="D7" s="3">
        <v>80</v>
      </c>
      <c r="E7" s="3">
        <v>1</v>
      </c>
      <c r="F7" s="3" t="s">
        <v>26</v>
      </c>
      <c r="G7" s="3">
        <v>1</v>
      </c>
      <c r="H7" s="3">
        <v>72</v>
      </c>
      <c r="I7" s="3">
        <v>1</v>
      </c>
      <c r="J7" s="3">
        <v>77</v>
      </c>
      <c r="K7" s="3">
        <v>1</v>
      </c>
      <c r="L7" s="3"/>
      <c r="M7" s="4">
        <f>95*(B7*C7+D7*E7+F7*G7+H7*I7+J7*K7)/((C7+E7+G7+I7+K7)*100)+L7</f>
        <v>73.53</v>
      </c>
    </row>
    <row r="8" spans="1:13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5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>
        <f>AVERAGE(M7:M7)</f>
        <v>73.53</v>
      </c>
    </row>
    <row r="11" spans="1:13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2" t="s">
        <v>17</v>
      </c>
      <c r="B12" s="3" t="s">
        <v>27</v>
      </c>
      <c r="C12" s="3">
        <f>B12*0.4</f>
        <v>0.4</v>
      </c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A8" sqref="A8:XFD8"/>
    </sheetView>
  </sheetViews>
  <sheetFormatPr defaultRowHeight="15"/>
  <cols>
    <col min="1" max="1" width="47" customWidth="1"/>
    <col min="13" max="13" width="15" customWidth="1"/>
  </cols>
  <sheetData>
    <row r="2" spans="1:13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5" spans="1:13" ht="129.94999999999999" customHeight="1">
      <c r="A5" s="14" t="s">
        <v>2</v>
      </c>
      <c r="B5" s="14" t="s">
        <v>29</v>
      </c>
      <c r="C5" s="15"/>
      <c r="D5" s="14" t="s">
        <v>3</v>
      </c>
      <c r="E5" s="15"/>
      <c r="F5" s="14" t="s">
        <v>30</v>
      </c>
      <c r="G5" s="15"/>
      <c r="H5" s="14" t="s">
        <v>31</v>
      </c>
      <c r="I5" s="15"/>
      <c r="J5" s="14" t="s">
        <v>32</v>
      </c>
      <c r="K5" s="15"/>
      <c r="L5" s="14" t="s">
        <v>6</v>
      </c>
      <c r="M5" s="14" t="s">
        <v>7</v>
      </c>
    </row>
    <row r="6" spans="1:13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8"/>
      <c r="M6" s="18"/>
    </row>
    <row r="7" spans="1:13" ht="15.75">
      <c r="A7" s="2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15.75">
      <c r="A8" s="2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15.75">
      <c r="A9" s="2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5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 t="e">
        <f>AVERAGE(M7:M9)</f>
        <v>#DIV/0!</v>
      </c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2" t="s">
        <v>17</v>
      </c>
      <c r="B14" s="3" t="s">
        <v>36</v>
      </c>
      <c r="C14" s="3">
        <f>B14*0.4</f>
        <v>1.2000000000000002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abSelected="1" zoomScale="55" zoomScaleNormal="55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6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5" spans="1:13" ht="129.94999999999999" customHeight="1">
      <c r="A5" s="14" t="s">
        <v>2</v>
      </c>
      <c r="B5" s="14" t="s">
        <v>38</v>
      </c>
      <c r="C5" s="15"/>
      <c r="D5" s="14" t="s">
        <v>39</v>
      </c>
      <c r="E5" s="15"/>
      <c r="F5" s="14" t="s">
        <v>40</v>
      </c>
      <c r="G5" s="15"/>
      <c r="H5" s="14" t="s">
        <v>41</v>
      </c>
      <c r="I5" s="15"/>
      <c r="J5" s="14" t="s">
        <v>42</v>
      </c>
      <c r="K5" s="15"/>
      <c r="L5" s="14" t="s">
        <v>6</v>
      </c>
      <c r="M5" s="14" t="s">
        <v>7</v>
      </c>
    </row>
    <row r="6" spans="1:13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8"/>
      <c r="M6" s="18"/>
    </row>
    <row r="7" spans="1:13" ht="15.75">
      <c r="A7" s="7" t="s">
        <v>44</v>
      </c>
      <c r="B7" s="8">
        <v>92</v>
      </c>
      <c r="C7" s="8">
        <v>1</v>
      </c>
      <c r="D7" s="8">
        <v>85</v>
      </c>
      <c r="E7" s="8">
        <v>1</v>
      </c>
      <c r="F7" s="8">
        <v>80</v>
      </c>
      <c r="G7" s="8">
        <v>1</v>
      </c>
      <c r="H7" s="8">
        <v>90</v>
      </c>
      <c r="I7" s="8">
        <v>1</v>
      </c>
      <c r="J7" s="8">
        <v>90</v>
      </c>
      <c r="K7" s="8">
        <v>1</v>
      </c>
      <c r="L7" s="8">
        <v>1</v>
      </c>
      <c r="M7" s="9">
        <f>95*(B7*C7+D7*E7+F7*G7+H7*I7+J7*K7)/((C7+E7+G7+I7+K7)*100)+L7</f>
        <v>84.03</v>
      </c>
    </row>
    <row r="8" spans="1:13" ht="15.75">
      <c r="A8" s="7" t="s">
        <v>46</v>
      </c>
      <c r="B8" s="8">
        <v>71</v>
      </c>
      <c r="C8" s="8">
        <v>1</v>
      </c>
      <c r="D8" s="8">
        <v>90</v>
      </c>
      <c r="E8" s="8">
        <v>1</v>
      </c>
      <c r="F8" s="8">
        <v>90</v>
      </c>
      <c r="G8" s="8">
        <v>1</v>
      </c>
      <c r="H8" s="8">
        <v>80</v>
      </c>
      <c r="I8" s="8">
        <v>1</v>
      </c>
      <c r="J8" s="8">
        <v>85</v>
      </c>
      <c r="K8" s="8">
        <v>1</v>
      </c>
      <c r="L8" s="8"/>
      <c r="M8" s="9">
        <f>95*(B8*C8+D8*E8+F8*G8+H8*I8+J8*K8)/((C8+E8+G8+I8+K8)*100)+L8</f>
        <v>79.040000000000006</v>
      </c>
    </row>
    <row r="9" spans="1:13" ht="15.75">
      <c r="A9" s="11" t="s">
        <v>43</v>
      </c>
      <c r="B9" s="12">
        <v>60</v>
      </c>
      <c r="C9" s="12">
        <v>1</v>
      </c>
      <c r="D9" s="12">
        <v>60</v>
      </c>
      <c r="E9" s="12">
        <v>1</v>
      </c>
      <c r="F9" s="12">
        <v>60</v>
      </c>
      <c r="G9" s="12">
        <v>1</v>
      </c>
      <c r="H9" s="12">
        <v>60</v>
      </c>
      <c r="I9" s="12">
        <v>1</v>
      </c>
      <c r="J9" s="12">
        <v>60</v>
      </c>
      <c r="K9" s="12">
        <v>1</v>
      </c>
      <c r="L9" s="12"/>
      <c r="M9" s="13">
        <f>95*(B9*C9+D9*E9+F9*G9+H9*I9+J9*K9)/((C9+E9+G9+I9+K9)*100)+L9</f>
        <v>57</v>
      </c>
    </row>
    <row r="10" spans="1:13" ht="15.75">
      <c r="A10" s="2" t="s">
        <v>45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 ht="15.75">
      <c r="A11" s="2" t="s">
        <v>47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5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>
        <f>AVERAGE(M7:M11)</f>
        <v>73.356666666666669</v>
      </c>
    </row>
    <row r="15" spans="1:13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2" t="s">
        <v>17</v>
      </c>
      <c r="B16" s="3" t="s">
        <v>48</v>
      </c>
      <c r="C16" s="3">
        <f>B16*0.4</f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sortState ref="A7:M9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zoomScale="55" zoomScaleNormal="55" workbookViewId="0">
      <selection activeCell="M7" sqref="M7:M8"/>
    </sheetView>
  </sheetViews>
  <sheetFormatPr defaultRowHeight="15"/>
  <cols>
    <col min="1" max="1" width="47" customWidth="1"/>
    <col min="13" max="13" width="15" customWidth="1"/>
  </cols>
  <sheetData>
    <row r="2" spans="1:13">
      <c r="A2" s="16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5" spans="1:13" ht="129.94999999999999" customHeight="1">
      <c r="A5" s="14" t="s">
        <v>2</v>
      </c>
      <c r="B5" s="14" t="s">
        <v>38</v>
      </c>
      <c r="C5" s="15"/>
      <c r="D5" s="14" t="s">
        <v>39</v>
      </c>
      <c r="E5" s="15"/>
      <c r="F5" s="14" t="s">
        <v>40</v>
      </c>
      <c r="G5" s="15"/>
      <c r="H5" s="14" t="s">
        <v>41</v>
      </c>
      <c r="I5" s="15"/>
      <c r="J5" s="14" t="s">
        <v>42</v>
      </c>
      <c r="K5" s="15"/>
      <c r="L5" s="14" t="s">
        <v>6</v>
      </c>
      <c r="M5" s="14" t="s">
        <v>7</v>
      </c>
    </row>
    <row r="6" spans="1:13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8"/>
      <c r="M6" s="18"/>
    </row>
    <row r="7" spans="1:13" ht="15.75">
      <c r="A7" s="7" t="s">
        <v>51</v>
      </c>
      <c r="B7" s="8">
        <v>95</v>
      </c>
      <c r="C7" s="8">
        <v>1</v>
      </c>
      <c r="D7" s="8">
        <v>80</v>
      </c>
      <c r="E7" s="8">
        <v>1</v>
      </c>
      <c r="F7" s="8">
        <v>66</v>
      </c>
      <c r="G7" s="8">
        <v>1</v>
      </c>
      <c r="H7" s="8">
        <v>90</v>
      </c>
      <c r="I7" s="8">
        <v>1</v>
      </c>
      <c r="J7" s="8">
        <v>90</v>
      </c>
      <c r="K7" s="8">
        <v>1</v>
      </c>
      <c r="L7" s="8"/>
      <c r="M7" s="9">
        <f>95*(B7*C7+D7*E7+F7*G7+H7*I7+J7*K7)/((C7+E7+G7+I7+K7)*100)+L7</f>
        <v>79.989999999999995</v>
      </c>
    </row>
    <row r="8" spans="1:13" ht="15.75">
      <c r="A8" s="7" t="s">
        <v>53</v>
      </c>
      <c r="B8" s="8">
        <v>75</v>
      </c>
      <c r="C8" s="8">
        <v>1</v>
      </c>
      <c r="D8" s="8">
        <v>85</v>
      </c>
      <c r="E8" s="8">
        <v>1</v>
      </c>
      <c r="F8" s="8">
        <v>66</v>
      </c>
      <c r="G8" s="8">
        <v>1</v>
      </c>
      <c r="H8" s="8">
        <v>72</v>
      </c>
      <c r="I8" s="8">
        <v>1</v>
      </c>
      <c r="J8" s="8">
        <v>72</v>
      </c>
      <c r="K8" s="8">
        <v>1</v>
      </c>
      <c r="L8" s="8"/>
      <c r="M8" s="9">
        <f>95*(B8*C8+D8*E8+F8*G8+H8*I8+J8*K8)/((C8+E8+G8+I8+K8)*100)+L8</f>
        <v>70.3</v>
      </c>
    </row>
    <row r="9" spans="1:13" ht="15.75">
      <c r="A9" s="2" t="s">
        <v>50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ht="15.75">
      <c r="A10" s="2" t="s">
        <v>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5</v>
      </c>
      <c r="M10" s="4"/>
    </row>
    <row r="11" spans="1:13" ht="15.75">
      <c r="A11" s="2" t="s">
        <v>54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15.75">
      <c r="A12" s="2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5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>
        <f>AVERAGE(M7:M12)</f>
        <v>75.144999999999996</v>
      </c>
    </row>
    <row r="16" spans="1:13" ht="15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2" t="s">
        <v>17</v>
      </c>
      <c r="B17" s="3" t="s">
        <v>18</v>
      </c>
      <c r="C17" s="3">
        <f>B17*0.4</f>
        <v>2.4000000000000004</v>
      </c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ortState ref="A7:M12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="55" zoomScaleNormal="55" workbookViewId="0">
      <selection activeCell="K7" sqref="B7:K7"/>
    </sheetView>
  </sheetViews>
  <sheetFormatPr defaultRowHeight="15"/>
  <cols>
    <col min="1" max="1" width="47" customWidth="1"/>
    <col min="11" max="11" width="15" customWidth="1"/>
  </cols>
  <sheetData>
    <row r="2" spans="1:11">
      <c r="A2" s="16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5" spans="1:11" ht="129.94999999999999" customHeight="1">
      <c r="A5" s="14" t="s">
        <v>2</v>
      </c>
      <c r="B5" s="14" t="s">
        <v>57</v>
      </c>
      <c r="C5" s="15"/>
      <c r="D5" s="14" t="s">
        <v>58</v>
      </c>
      <c r="E5" s="15"/>
      <c r="F5" s="14" t="s">
        <v>59</v>
      </c>
      <c r="G5" s="15"/>
      <c r="H5" s="14" t="s">
        <v>60</v>
      </c>
      <c r="I5" s="15"/>
      <c r="J5" s="14" t="s">
        <v>6</v>
      </c>
      <c r="K5" s="14" t="s">
        <v>7</v>
      </c>
    </row>
    <row r="6" spans="1:11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8"/>
      <c r="K6" s="18"/>
    </row>
    <row r="7" spans="1:11" ht="15.75">
      <c r="A7" s="2" t="s">
        <v>61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5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4" t="e">
        <f>AVERAGE(K7:K7)</f>
        <v>#DIV/0!</v>
      </c>
    </row>
    <row r="11" spans="1:11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2" t="s">
        <v>17</v>
      </c>
      <c r="B12" s="3" t="s">
        <v>27</v>
      </c>
      <c r="C12" s="3">
        <f>B12*0.4</f>
        <v>0.4</v>
      </c>
      <c r="D12" s="3"/>
      <c r="E12" s="3"/>
      <c r="F12" s="3"/>
      <c r="G12" s="3"/>
      <c r="H12" s="3"/>
      <c r="I12" s="3"/>
      <c r="J12" s="3"/>
      <c r="K12" s="3"/>
    </row>
  </sheetData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zoomScale="40" zoomScaleNormal="40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6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5" spans="1:13" ht="129.94999999999999" customHeight="1">
      <c r="A5" s="14" t="s">
        <v>2</v>
      </c>
      <c r="B5" s="14" t="s">
        <v>63</v>
      </c>
      <c r="C5" s="15"/>
      <c r="D5" s="14" t="s">
        <v>64</v>
      </c>
      <c r="E5" s="15"/>
      <c r="F5" s="14" t="s">
        <v>65</v>
      </c>
      <c r="G5" s="15"/>
      <c r="H5" s="14" t="s">
        <v>66</v>
      </c>
      <c r="I5" s="15"/>
      <c r="J5" s="14" t="s">
        <v>67</v>
      </c>
      <c r="K5" s="15"/>
      <c r="L5" s="14" t="s">
        <v>6</v>
      </c>
      <c r="M5" s="14" t="s">
        <v>7</v>
      </c>
    </row>
    <row r="6" spans="1:13" ht="15.95" customHeight="1">
      <c r="A6" s="18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8"/>
      <c r="M6" s="18"/>
    </row>
    <row r="7" spans="1:13" ht="15.75">
      <c r="A7" s="7" t="s">
        <v>68</v>
      </c>
      <c r="B7" s="8">
        <v>95</v>
      </c>
      <c r="C7" s="8">
        <v>1</v>
      </c>
      <c r="D7" s="8">
        <v>93</v>
      </c>
      <c r="E7" s="8">
        <v>1</v>
      </c>
      <c r="F7" s="8">
        <v>92</v>
      </c>
      <c r="G7" s="8">
        <v>1</v>
      </c>
      <c r="H7" s="8">
        <v>95</v>
      </c>
      <c r="I7" s="8">
        <v>1</v>
      </c>
      <c r="J7" s="8">
        <v>100</v>
      </c>
      <c r="K7" s="8">
        <v>1</v>
      </c>
      <c r="L7" s="8"/>
      <c r="M7" s="9">
        <f>95*(B7*C7+D7*E7+F7*G7+H7*I7+J7*K7)/((C7+E7+G7+I7+K7)*100)+L7</f>
        <v>90.25</v>
      </c>
    </row>
    <row r="8" spans="1:13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5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>
        <f>AVERAGE(M7:M7)</f>
        <v>90.25</v>
      </c>
    </row>
    <row r="11" spans="1:13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2" t="s">
        <v>17</v>
      </c>
      <c r="B12" s="3" t="s">
        <v>27</v>
      </c>
      <c r="C12" s="3">
        <f>B12*0.4</f>
        <v>0.4</v>
      </c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Середній бал</vt:lpstr>
      <vt:lpstr>ІП-22</vt:lpstr>
      <vt:lpstr>ПР-20-1</vt:lpstr>
      <vt:lpstr>ПР-21</vt:lpstr>
      <vt:lpstr>ПС-22</vt:lpstr>
      <vt:lpstr>ПС-22мб</vt:lpstr>
      <vt:lpstr>ПУА-22</vt:lpstr>
      <vt:lpstr>ПУА-22м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study</cp:lastModifiedBy>
  <dcterms:created xsi:type="dcterms:W3CDTF">2023-07-04T09:10:25Z</dcterms:created>
  <dcterms:modified xsi:type="dcterms:W3CDTF">2023-07-05T13:37:42Z</dcterms:modified>
</cp:coreProperties>
</file>