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84E299C3-18A0-4E23-BF52-9284D9AB21F5}" xr6:coauthVersionLast="47" xr6:coauthVersionMax="47" xr10:uidLastSave="{00000000-0000-0000-0000-000000000000}"/>
  <bookViews>
    <workbookView xWindow="-20610" yWindow="-120" windowWidth="20730" windowHeight="11160" tabRatio="606" activeTab="5" xr2:uid="{00000000-000D-0000-FFFF-FFFF00000000}"/>
  </bookViews>
  <sheets>
    <sheet name="Середній бал" sheetId="1" r:id="rId1"/>
    <sheet name="ЕК-21" sheetId="2" r:id="rId2"/>
    <sheet name="МАР-21" sheetId="4" r:id="rId3"/>
    <sheet name="ОіОп-21" sheetId="6" r:id="rId4"/>
    <sheet name="ПТБД-21" sheetId="7" r:id="rId5"/>
    <sheet name="ФБС-21" sheetId="8" r:id="rId6"/>
    <sheet name="МВС-21" sheetId="5" r:id="rId7"/>
    <sheet name="КН-21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I7" i="8"/>
  <c r="I10" i="8" s="1"/>
  <c r="C12" i="7"/>
  <c r="I7" i="7"/>
  <c r="I10" i="7" s="1"/>
  <c r="C12" i="6"/>
  <c r="I7" i="6"/>
  <c r="I10" i="6" s="1"/>
  <c r="C15" i="5"/>
  <c r="I10" i="5"/>
  <c r="I8" i="5"/>
  <c r="I9" i="5"/>
  <c r="I7" i="5"/>
  <c r="C14" i="4"/>
  <c r="I12" i="4"/>
  <c r="I9" i="4"/>
  <c r="I8" i="4"/>
  <c r="I7" i="4"/>
  <c r="C17" i="3"/>
  <c r="I12" i="3"/>
  <c r="I11" i="3"/>
  <c r="I8" i="3"/>
  <c r="I10" i="3"/>
  <c r="I7" i="3"/>
  <c r="I9" i="3"/>
  <c r="C12" i="2"/>
  <c r="I7" i="2"/>
  <c r="I10" i="2" s="1"/>
  <c r="I13" i="5" l="1"/>
  <c r="B4" i="1" s="1"/>
  <c r="I15" i="3"/>
</calcChain>
</file>

<file path=xl/sharedStrings.xml><?xml version="1.0" encoding="utf-8"?>
<sst xmlns="http://schemas.openxmlformats.org/spreadsheetml/2006/main" count="130" uniqueCount="51">
  <si>
    <t>Середній прохідний бал по факультету для груп, де навчається 1 студент за кошти держзамовлення</t>
  </si>
  <si>
    <t>ЕК-21</t>
  </si>
  <si>
    <t>ПІБ</t>
  </si>
  <si>
    <t>Планування діяльності підприємства</t>
  </si>
  <si>
    <t>Проектний аналіз</t>
  </si>
  <si>
    <t>Фахова іноземна мова</t>
  </si>
  <si>
    <t>Дод. бали</t>
  </si>
  <si>
    <t>Бали рейтингу</t>
  </si>
  <si>
    <t>Оцінка</t>
  </si>
  <si>
    <t>Кредити</t>
  </si>
  <si>
    <t>ВЕРЕТЕННІКОВ Матвій Володимирович</t>
  </si>
  <si>
    <t>Середнє значення</t>
  </si>
  <si>
    <t>Всього</t>
  </si>
  <si>
    <t>1</t>
  </si>
  <si>
    <t>КН-21</t>
  </si>
  <si>
    <t>Корпоративні IC і технології</t>
  </si>
  <si>
    <t>Методи обробки природної мови</t>
  </si>
  <si>
    <t>БУРЕЙ Юлія Степанівна</t>
  </si>
  <si>
    <t>КОЛІОГЛО Катерина Вячеславівна</t>
  </si>
  <si>
    <t>МИРОНЕНКО Тимур Ігорович</t>
  </si>
  <si>
    <t>МІЩЕНКО Олена Михайлівна</t>
  </si>
  <si>
    <t>СЕНЬКО Владислав Михайлович</t>
  </si>
  <si>
    <t>СТРУЖЕВСЬКИЙ Ілля Андрійович</t>
  </si>
  <si>
    <t>6</t>
  </si>
  <si>
    <t>МАР-21</t>
  </si>
  <si>
    <t>Маркетингова товарна політика</t>
  </si>
  <si>
    <t>Поведінка споживачів</t>
  </si>
  <si>
    <t>ЖУК Кирило Андрійович</t>
  </si>
  <si>
    <t>МАЦЮПА Роман Леонідович</t>
  </si>
  <si>
    <t>НІКІША Андрій Олександрович</t>
  </si>
  <si>
    <t>3</t>
  </si>
  <si>
    <t>МВС-21</t>
  </si>
  <si>
    <t>Друга іноземна мова</t>
  </si>
  <si>
    <t>Іноземна мова спеціальності</t>
  </si>
  <si>
    <t>Інформаційно-аналітична діяльність в міжнародних відносинах</t>
  </si>
  <si>
    <t>АКУН Ірина Андріївна</t>
  </si>
  <si>
    <t>МИХАЙЛОВ Данило Олександрович</t>
  </si>
  <si>
    <t>ТКАЧОВА Маргарита Юріївна</t>
  </si>
  <si>
    <t>ФОМІН Дмитро Олександрович</t>
  </si>
  <si>
    <t>4</t>
  </si>
  <si>
    <t>ОіОп-21</t>
  </si>
  <si>
    <t>Інформаційні системи і технології в обліку і аудиті</t>
  </si>
  <si>
    <t>Облік і звітність в оподаткуванні</t>
  </si>
  <si>
    <t>ШРАМ Ольга Юріївна</t>
  </si>
  <si>
    <t>ПТБД-21</t>
  </si>
  <si>
    <t>Оцінювання вартості бізнесу</t>
  </si>
  <si>
    <t>КОЗИРЬ Аліна Сергіївна</t>
  </si>
  <si>
    <t>ФБС-21</t>
  </si>
  <si>
    <t>Ринок цінних паперів</t>
  </si>
  <si>
    <t>Фінансова діяльність суб`єктів підприємництва</t>
  </si>
  <si>
    <t>ХАРЕНКО Юля Сергіївна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</si>
</sst>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AVERAGE('ЕК-21'!I10,'КН-21'!I15,'МАР-21'!I12,'МВС-21'!I13,'ОіОп-21'!I10,'ПТБД-21'!I10,'ФБС-21'!I10)</f>
        <v>82.119583333333338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10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11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12</v>
      </c>
      <c r="B12" s="4" t="s">
        <v>13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4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3" t="s">
        <v>24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25</v>
      </c>
      <c r="C5" s="15"/>
      <c r="D5" s="11" t="s">
        <v>26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27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28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29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11</v>
      </c>
      <c r="B12" s="4"/>
      <c r="C12" s="4"/>
      <c r="D12" s="4"/>
      <c r="E12" s="4"/>
      <c r="F12" s="4"/>
      <c r="G12" s="4"/>
      <c r="H12" s="4"/>
      <c r="I12" s="5" t="str">
        <f>IFERROR(AVERAGE(I7:I9),"")</f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12</v>
      </c>
      <c r="B14" s="4" t="s">
        <v>30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3" t="s">
        <v>40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41</v>
      </c>
      <c r="C5" s="15"/>
      <c r="D5" s="11" t="s">
        <v>42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43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11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12</v>
      </c>
      <c r="B12" s="4" t="s">
        <v>13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3" t="s">
        <v>44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45</v>
      </c>
      <c r="C5" s="15"/>
      <c r="D5" s="11" t="s">
        <v>3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46</v>
      </c>
      <c r="B7" s="4">
        <v>93</v>
      </c>
      <c r="C7" s="4">
        <v>1</v>
      </c>
      <c r="D7" s="4">
        <v>90</v>
      </c>
      <c r="E7" s="4">
        <v>1</v>
      </c>
      <c r="F7" s="4">
        <v>75</v>
      </c>
      <c r="G7" s="4">
        <v>1</v>
      </c>
      <c r="H7" s="4"/>
      <c r="I7" s="5">
        <f>IFERROR(IF(95*(B7*C7+D7*E7+F7*G7)=0,"",95*(B7*C7+D7*E7+F7*G7)/((C7+E7+G7)*100)+H7),"")</f>
        <v>81.7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11</v>
      </c>
      <c r="B10" s="4"/>
      <c r="C10" s="4"/>
      <c r="D10" s="4"/>
      <c r="E10" s="4"/>
      <c r="F10" s="4"/>
      <c r="G10" s="4"/>
      <c r="H10" s="4"/>
      <c r="I10" s="5">
        <f>IFERROR(AVERAGE(I7:I7),"")</f>
        <v>81.7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12</v>
      </c>
      <c r="B12" s="4" t="s">
        <v>13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2"/>
  <sheetViews>
    <sheetView tabSelected="1" workbookViewId="0">
      <selection activeCell="H12" sqref="H12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47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48</v>
      </c>
      <c r="C5" s="15"/>
      <c r="D5" s="11" t="s">
        <v>5</v>
      </c>
      <c r="E5" s="15"/>
      <c r="F5" s="11" t="s">
        <v>49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50</v>
      </c>
      <c r="B7" s="4">
        <v>70</v>
      </c>
      <c r="C7" s="4">
        <v>1</v>
      </c>
      <c r="D7" s="4">
        <v>79</v>
      </c>
      <c r="E7" s="4">
        <v>1</v>
      </c>
      <c r="F7" s="4">
        <v>75</v>
      </c>
      <c r="G7" s="4">
        <v>1</v>
      </c>
      <c r="H7" s="4"/>
      <c r="I7" s="5">
        <f>IFERROR(IF(95*(B7*C7+D7*E7+F7*G7)=0,"",95*(B7*C7+D7*E7+F7*G7)/((C7+E7+G7)*100)+H7),"")</f>
        <v>70.933333333333337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11</v>
      </c>
      <c r="B10" s="4"/>
      <c r="C10" s="4"/>
      <c r="D10" s="4"/>
      <c r="E10" s="4"/>
      <c r="F10" s="4"/>
      <c r="G10" s="4"/>
      <c r="H10" s="4"/>
      <c r="I10" s="5">
        <f>IFERROR(AVERAGE(I7:I7),"")</f>
        <v>70.933333333333337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12</v>
      </c>
      <c r="B12" s="4" t="s">
        <v>13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32</v>
      </c>
      <c r="C5" s="15"/>
      <c r="D5" s="11" t="s">
        <v>33</v>
      </c>
      <c r="E5" s="15"/>
      <c r="F5" s="11" t="s">
        <v>34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35</v>
      </c>
      <c r="B7" s="9">
        <v>95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/>
      <c r="I7" s="10">
        <f>IFERROR(IF(95*(B7*C7+D7*E7+F7*G7)=0,"",95*(B7*C7+D7*E7+F7*G7)/((C7+E7+G7)*100)+H7),"")</f>
        <v>90.25</v>
      </c>
    </row>
    <row r="8" spans="1:9" ht="15.75">
      <c r="A8" s="3" t="s">
        <v>37</v>
      </c>
      <c r="B8" s="4">
        <v>90</v>
      </c>
      <c r="C8" s="4">
        <v>1</v>
      </c>
      <c r="D8" s="4">
        <v>90</v>
      </c>
      <c r="E8" s="4">
        <v>1</v>
      </c>
      <c r="F8" s="4">
        <v>90</v>
      </c>
      <c r="G8" s="4">
        <v>1</v>
      </c>
      <c r="H8" s="4"/>
      <c r="I8" s="5">
        <f>IFERROR(IF(95*(B8*C8+D8*E8+F8*G8)=0,"",95*(B8*C8+D8*E8+F8*G8)/((C8+E8+G8)*100)+H8),"")</f>
        <v>85.5</v>
      </c>
    </row>
    <row r="9" spans="1:9" ht="15.75">
      <c r="A9" s="3" t="s">
        <v>36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38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11</v>
      </c>
      <c r="B13" s="4"/>
      <c r="C13" s="4"/>
      <c r="D13" s="4"/>
      <c r="E13" s="4"/>
      <c r="F13" s="4"/>
      <c r="G13" s="4"/>
      <c r="H13" s="4"/>
      <c r="I13" s="5">
        <f>IFERROR(AVERAGE(I7:I10),"")</f>
        <v>87.875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12</v>
      </c>
      <c r="B15" s="4" t="s">
        <v>39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7"/>
  <sheetViews>
    <sheetView topLeftCell="A4"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15</v>
      </c>
      <c r="C5" s="15"/>
      <c r="D5" s="11" t="s">
        <v>16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18</v>
      </c>
      <c r="B7" s="9">
        <v>98</v>
      </c>
      <c r="C7" s="9">
        <v>1</v>
      </c>
      <c r="D7" s="9">
        <v>95</v>
      </c>
      <c r="E7" s="9">
        <v>1</v>
      </c>
      <c r="F7" s="9">
        <v>95</v>
      </c>
      <c r="G7" s="9">
        <v>1</v>
      </c>
      <c r="H7" s="9"/>
      <c r="I7" s="10">
        <f>IFERROR(IF(95*(B7*C7+D7*E7+F7*G7)=0,"",95*(B7*C7+D7*E7+F7*G7)/((C7+E7+G7)*100)+H7),"")</f>
        <v>91.2</v>
      </c>
    </row>
    <row r="8" spans="1:9" ht="15.75">
      <c r="A8" s="8" t="s">
        <v>20</v>
      </c>
      <c r="B8" s="9">
        <v>90</v>
      </c>
      <c r="C8" s="9">
        <v>1</v>
      </c>
      <c r="D8" s="9">
        <v>95</v>
      </c>
      <c r="E8" s="9">
        <v>1</v>
      </c>
      <c r="F8" s="9">
        <v>95</v>
      </c>
      <c r="G8" s="9">
        <v>1</v>
      </c>
      <c r="H8" s="9"/>
      <c r="I8" s="10">
        <f>IFERROR(IF(95*(B8*C8+D8*E8+F8*G8)=0,"",95*(B8*C8+D8*E8+F8*G8)/((C8+E8+G8)*100)+H8),"")</f>
        <v>88.666666666666671</v>
      </c>
    </row>
    <row r="9" spans="1:9" ht="15.75">
      <c r="A9" s="3" t="s">
        <v>17</v>
      </c>
      <c r="B9" s="4">
        <v>90</v>
      </c>
      <c r="C9" s="4">
        <v>1</v>
      </c>
      <c r="D9" s="4">
        <v>94</v>
      </c>
      <c r="E9" s="4">
        <v>1</v>
      </c>
      <c r="F9" s="4">
        <v>95</v>
      </c>
      <c r="G9" s="4">
        <v>1</v>
      </c>
      <c r="H9" s="4"/>
      <c r="I9" s="5">
        <f>IFERROR(IF(95*(B9*C9+D9*E9+F9*G9)=0,"",95*(B9*C9+D9*E9+F9*G9)/((C9+E9+G9)*100)+H9),"")</f>
        <v>88.35</v>
      </c>
    </row>
    <row r="10" spans="1:9" ht="15.75">
      <c r="A10" s="3" t="s">
        <v>19</v>
      </c>
      <c r="B10" s="4">
        <v>90</v>
      </c>
      <c r="C10" s="4">
        <v>1</v>
      </c>
      <c r="D10" s="4">
        <v>93</v>
      </c>
      <c r="E10" s="4">
        <v>1</v>
      </c>
      <c r="F10" s="4">
        <v>95</v>
      </c>
      <c r="G10" s="4">
        <v>1</v>
      </c>
      <c r="H10" s="4"/>
      <c r="I10" s="5">
        <f>IFERROR(IF(95*(B10*C10+D10*E10+F10*G10)=0,"",95*(B10*C10+D10*E10+F10*G10)/((C10+E10+G10)*100)+H10),"")</f>
        <v>88.033333333333331</v>
      </c>
    </row>
    <row r="11" spans="1:9" ht="15.75">
      <c r="A11" s="3" t="s">
        <v>21</v>
      </c>
      <c r="B11" s="4">
        <v>95</v>
      </c>
      <c r="C11" s="4">
        <v>1</v>
      </c>
      <c r="D11" s="4">
        <v>94</v>
      </c>
      <c r="E11" s="4">
        <v>1</v>
      </c>
      <c r="F11" s="4">
        <v>75</v>
      </c>
      <c r="G11" s="4">
        <v>1</v>
      </c>
      <c r="H11" s="4"/>
      <c r="I11" s="5">
        <f>IFERROR(IF(95*(B11*C11+D11*E11+F11*G11)=0,"",95*(B11*C11+D11*E11+F11*G11)/((C11+E11+G11)*100)+H11),"")</f>
        <v>83.6</v>
      </c>
    </row>
    <row r="12" spans="1:9" ht="15.75">
      <c r="A12" s="3" t="s">
        <v>22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ref="I12" si="0">IFERROR(IF(95*(B12*C12+D12*E12+F12*G12)=0,"",95*(B12*C12+D12*E12+F12*G12)/((C12+E12+G12)*100)+H12),"")</f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11</v>
      </c>
      <c r="B15" s="4"/>
      <c r="C15" s="4"/>
      <c r="D15" s="4"/>
      <c r="E15" s="4"/>
      <c r="F15" s="4"/>
      <c r="G15" s="4"/>
      <c r="H15" s="4"/>
      <c r="I15" s="5">
        <f>IFERROR(AVERAGE(I7:I12),"")</f>
        <v>87.97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12</v>
      </c>
      <c r="B17" s="4" t="s">
        <v>23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1">
    <sortCondition descending="1" ref="I7: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Середній бал</vt:lpstr>
      <vt:lpstr>ЕК-21</vt:lpstr>
      <vt:lpstr>МАР-21</vt:lpstr>
      <vt:lpstr>ОіОп-21</vt:lpstr>
      <vt:lpstr>ПТБД-21</vt:lpstr>
      <vt:lpstr>ФБС-21</vt:lpstr>
      <vt:lpstr>МВС-21</vt:lpstr>
      <vt:lpstr>КН-21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2025-05-26T08:43:14Z</dcterms:created>
  <dcterms:modified xsi:type="dcterms:W3CDTF">2025-06-04T12:38:14Z</dcterms:modified>
</cp:coreProperties>
</file>