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615" activeTab="1"/>
  </bookViews>
  <sheets>
    <sheet name="Сер.бал" sheetId="1" r:id="rId1"/>
    <sheet name="КН-20-1ск" sheetId="2" r:id="rId2"/>
    <sheet name="ІПЗ-19-1ск" sheetId="3" r:id="rId3"/>
    <sheet name="ІПЗ-18-1" sheetId="4" r:id="rId4"/>
    <sheet name="КН-18-1" sheetId="5" r:id="rId5"/>
  </sheets>
  <definedNames/>
  <calcPr fullCalcOnLoad="1"/>
</workbook>
</file>

<file path=xl/sharedStrings.xml><?xml version="1.0" encoding="utf-8"?>
<sst xmlns="http://schemas.openxmlformats.org/spreadsheetml/2006/main" count="94" uniqueCount="27">
  <si>
    <t>ПІБ</t>
  </si>
  <si>
    <t>Оцінка</t>
  </si>
  <si>
    <t>Середній прохідний бал по факультету для груп, де навчається 1 студент за кошти держзамовлення</t>
  </si>
  <si>
    <t>Всього</t>
  </si>
  <si>
    <t>Середнє значення</t>
  </si>
  <si>
    <t>Дод.  бали</t>
  </si>
  <si>
    <t>Бали рейтингу</t>
  </si>
  <si>
    <t>Кредити</t>
  </si>
  <si>
    <t>КН-20-1ск</t>
  </si>
  <si>
    <t>Кобрін Єгор Ігорович</t>
  </si>
  <si>
    <t>Шолох Тимур Олександрович</t>
  </si>
  <si>
    <t>Базилевич Максим Володимирович</t>
  </si>
  <si>
    <t>Сутягін Михайло Віталійович</t>
  </si>
  <si>
    <t>ІПЗ-19-1ск</t>
  </si>
  <si>
    <t>Жаботенко Веніамін Олегович</t>
  </si>
  <si>
    <t>Олейников Сергій Сергійович</t>
  </si>
  <si>
    <t>Приходько Ілля Сергійович</t>
  </si>
  <si>
    <t>ІПЗ-18-1</t>
  </si>
  <si>
    <t>Оніка Едуард Олегович</t>
  </si>
  <si>
    <t>КН-18-1</t>
  </si>
  <si>
    <t>Вручинський Антон Віталійович</t>
  </si>
  <si>
    <t>Єгоров Гліб Павлович</t>
  </si>
  <si>
    <t>Іванченко Діана Віталіївна</t>
  </si>
  <si>
    <t>Фахова іноземна мова</t>
  </si>
  <si>
    <t>Корпоративні інформаційні системи і технології</t>
  </si>
  <si>
    <t>Розробка Windows-додатків на мові С#</t>
  </si>
  <si>
    <t>Графіка на основі бібліотеки OpenGL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</si>
</sst>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85" fontId="4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185" fontId="4" fillId="34" borderId="10" xfId="0" applyNumberFormat="1" applyFont="1" applyFill="1" applyBorder="1" applyAlignment="1">
      <alignment/>
    </xf>
    <xf numFmtId="0" fontId="43" fillId="34" borderId="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vertical="center"/>
    </xf>
    <xf numFmtId="185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875" style="0" customWidth="1"/>
    <col min="2" max="2" width="22.75390625" style="0" customWidth="1"/>
  </cols>
  <sheetData>
    <row r="2" ht="69" customHeight="1">
      <c r="B2" s="2" t="s">
        <v>2</v>
      </c>
    </row>
    <row r="3" ht="12.75">
      <c r="B3" s="3"/>
    </row>
    <row r="4" spans="1:2" ht="12.75">
      <c r="A4" s="1"/>
      <c r="B4" s="8">
        <f>AVERAGE('КН-20-1ск'!O12,'ІПЗ-19-1ск'!O11,'ІПЗ-18-1'!O9,'КН-18-1'!Q11)</f>
        <v>70.65138888888889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PageLayoutView="0" workbookViewId="0" topLeftCell="A4">
      <selection activeCell="O9" sqref="A9:O9"/>
    </sheetView>
  </sheetViews>
  <sheetFormatPr defaultColWidth="9.00390625" defaultRowHeight="12.75"/>
  <cols>
    <col min="1" max="1" width="20.00390625" style="21" customWidth="1"/>
    <col min="2" max="16384" width="9.125" style="21" customWidth="1"/>
  </cols>
  <sheetData>
    <row r="2" spans="1:15" ht="18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5" spans="1:15" ht="59.25" customHeight="1">
      <c r="A5" s="28" t="s">
        <v>0</v>
      </c>
      <c r="B5" s="29" t="s">
        <v>23</v>
      </c>
      <c r="C5" s="29"/>
      <c r="D5" s="30" t="s">
        <v>24</v>
      </c>
      <c r="E5" s="31"/>
      <c r="F5" s="30"/>
      <c r="G5" s="31"/>
      <c r="H5" s="29"/>
      <c r="I5" s="29"/>
      <c r="J5" s="29"/>
      <c r="K5" s="29"/>
      <c r="L5" s="29"/>
      <c r="M5" s="29"/>
      <c r="N5" s="29" t="s">
        <v>5</v>
      </c>
      <c r="O5" s="29" t="s">
        <v>6</v>
      </c>
    </row>
    <row r="6" spans="1:15" ht="12.75">
      <c r="A6" s="28"/>
      <c r="B6" s="14" t="s">
        <v>1</v>
      </c>
      <c r="C6" s="14" t="s">
        <v>7</v>
      </c>
      <c r="D6" s="14" t="s">
        <v>1</v>
      </c>
      <c r="E6" s="14" t="s">
        <v>7</v>
      </c>
      <c r="F6" s="14" t="s">
        <v>1</v>
      </c>
      <c r="G6" s="14" t="s">
        <v>7</v>
      </c>
      <c r="H6" s="14" t="s">
        <v>1</v>
      </c>
      <c r="I6" s="14" t="s">
        <v>7</v>
      </c>
      <c r="J6" s="14" t="s">
        <v>1</v>
      </c>
      <c r="K6" s="14" t="s">
        <v>7</v>
      </c>
      <c r="L6" s="14"/>
      <c r="M6" s="14"/>
      <c r="N6" s="29"/>
      <c r="O6" s="29"/>
    </row>
    <row r="7" spans="1:15" ht="30">
      <c r="A7" s="26" t="s">
        <v>11</v>
      </c>
      <c r="B7" s="14"/>
      <c r="C7" s="14">
        <v>1</v>
      </c>
      <c r="D7" s="14"/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30">
      <c r="A8" s="16" t="s">
        <v>9</v>
      </c>
      <c r="B8" s="14">
        <v>75</v>
      </c>
      <c r="C8" s="14">
        <v>1</v>
      </c>
      <c r="D8" s="14">
        <v>78</v>
      </c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5">
        <f>95*(B8*C8+D8*E8+F8*G8+L8*M8+H8*I8+J8*K8)/((C8+E8+G8+M8+I8+K8)*100)+N8</f>
        <v>72.675</v>
      </c>
    </row>
    <row r="9" spans="1:15" ht="30">
      <c r="A9" s="42" t="s">
        <v>12</v>
      </c>
      <c r="B9" s="39">
        <v>75</v>
      </c>
      <c r="C9" s="39">
        <v>1</v>
      </c>
      <c r="D9" s="39">
        <v>90</v>
      </c>
      <c r="E9" s="39">
        <v>1</v>
      </c>
      <c r="F9" s="39"/>
      <c r="G9" s="39"/>
      <c r="H9" s="39"/>
      <c r="I9" s="39"/>
      <c r="J9" s="39"/>
      <c r="K9" s="39"/>
      <c r="L9" s="39"/>
      <c r="M9" s="39"/>
      <c r="N9" s="39"/>
      <c r="O9" s="40">
        <f>95*(B9*C9+D9*E9+F9*G9+L9*M9+H9*I9+J9*K9)/((C9+E9+G9+M9+I9+K9)*100)+N9</f>
        <v>78.375</v>
      </c>
    </row>
    <row r="10" spans="1:15" ht="30">
      <c r="A10" s="16" t="s">
        <v>10</v>
      </c>
      <c r="B10" s="14">
        <v>77</v>
      </c>
      <c r="C10" s="14">
        <v>1</v>
      </c>
      <c r="D10" s="14">
        <v>86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5">
        <f>95*(B10*C10+D10*E10+F10*G10+L10*M10+H10*I10+J10*K10)/((C10+E10+G10+M10+I10+K10)*100)+N10</f>
        <v>77.425</v>
      </c>
    </row>
    <row r="11" spans="1:15" ht="15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ht="12.75">
      <c r="A12" s="17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>
        <f>AVERAGE(O7:O10)</f>
        <v>76.15833333333335</v>
      </c>
    </row>
    <row r="13" spans="1:15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2.75">
      <c r="A14" s="20" t="s">
        <v>3</v>
      </c>
      <c r="B14" s="20">
        <v>4</v>
      </c>
      <c r="C14" s="20">
        <f>B14*0.4</f>
        <v>1.6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17.125" style="13" customWidth="1"/>
    <col min="2" max="16384" width="9.125" style="13" customWidth="1"/>
  </cols>
  <sheetData>
    <row r="2" spans="1:15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5" spans="1:15" ht="51" customHeight="1">
      <c r="A5" s="28" t="s">
        <v>0</v>
      </c>
      <c r="B5" s="29" t="s">
        <v>23</v>
      </c>
      <c r="C5" s="29"/>
      <c r="D5" s="29" t="s">
        <v>25</v>
      </c>
      <c r="E5" s="29"/>
      <c r="F5" s="29" t="s">
        <v>26</v>
      </c>
      <c r="G5" s="29"/>
      <c r="H5" s="29"/>
      <c r="I5" s="29"/>
      <c r="J5" s="29"/>
      <c r="K5" s="29"/>
      <c r="L5" s="29"/>
      <c r="M5" s="29"/>
      <c r="N5" s="29" t="s">
        <v>5</v>
      </c>
      <c r="O5" s="29" t="s">
        <v>6</v>
      </c>
    </row>
    <row r="6" spans="1:15" ht="12.75">
      <c r="A6" s="28"/>
      <c r="B6" s="14" t="s">
        <v>1</v>
      </c>
      <c r="C6" s="14" t="s">
        <v>7</v>
      </c>
      <c r="D6" s="14" t="s">
        <v>1</v>
      </c>
      <c r="E6" s="14" t="s">
        <v>7</v>
      </c>
      <c r="F6" s="14" t="s">
        <v>1</v>
      </c>
      <c r="G6" s="14" t="s">
        <v>7</v>
      </c>
      <c r="H6" s="14" t="s">
        <v>1</v>
      </c>
      <c r="I6" s="14" t="s">
        <v>7</v>
      </c>
      <c r="J6" s="14" t="s">
        <v>1</v>
      </c>
      <c r="K6" s="14" t="s">
        <v>7</v>
      </c>
      <c r="L6" s="14" t="s">
        <v>1</v>
      </c>
      <c r="M6" s="14" t="s">
        <v>7</v>
      </c>
      <c r="N6" s="29"/>
      <c r="O6" s="29"/>
    </row>
    <row r="7" spans="1:15" s="23" customFormat="1" ht="25.5">
      <c r="A7" s="22" t="s">
        <v>14</v>
      </c>
      <c r="B7" s="14">
        <v>60</v>
      </c>
      <c r="C7" s="14">
        <v>1</v>
      </c>
      <c r="D7" s="14">
        <v>60</v>
      </c>
      <c r="E7" s="14">
        <v>1</v>
      </c>
      <c r="F7" s="14">
        <v>60</v>
      </c>
      <c r="G7" s="14">
        <v>1</v>
      </c>
      <c r="H7" s="14"/>
      <c r="I7" s="14"/>
      <c r="J7" s="14"/>
      <c r="K7" s="14"/>
      <c r="L7" s="14"/>
      <c r="M7" s="14"/>
      <c r="N7" s="14"/>
      <c r="O7" s="15">
        <f>95*(B7*C7+D7*E7+F7*G7+L7*M7+H7*I7+J7*K7)/((C7+E7+G7+M7+I7+K7)*100)+N7</f>
        <v>57</v>
      </c>
    </row>
    <row r="8" spans="1:15" s="23" customFormat="1" ht="25.5">
      <c r="A8" s="22" t="s">
        <v>15</v>
      </c>
      <c r="B8" s="14">
        <v>60</v>
      </c>
      <c r="C8" s="14">
        <v>1</v>
      </c>
      <c r="D8" s="14">
        <v>60</v>
      </c>
      <c r="E8" s="14">
        <v>1</v>
      </c>
      <c r="F8" s="14">
        <v>60</v>
      </c>
      <c r="G8" s="14">
        <v>1</v>
      </c>
      <c r="H8" s="14"/>
      <c r="I8" s="14"/>
      <c r="J8" s="14"/>
      <c r="K8" s="14"/>
      <c r="L8" s="14"/>
      <c r="M8" s="14"/>
      <c r="N8" s="14"/>
      <c r="O8" s="15">
        <f>95*(B8*C8+D8*E8+F8*G8+L8*M8+H8*I8+J8*K8)/((C8+E8+G8+M8+I8+K8)*100)+N8</f>
        <v>57</v>
      </c>
    </row>
    <row r="9" spans="1:15" s="23" customFormat="1" ht="25.5">
      <c r="A9" s="41" t="s">
        <v>16</v>
      </c>
      <c r="B9" s="39">
        <v>70</v>
      </c>
      <c r="C9" s="39">
        <v>1</v>
      </c>
      <c r="D9" s="39">
        <v>66</v>
      </c>
      <c r="E9" s="39">
        <v>1</v>
      </c>
      <c r="F9" s="39">
        <v>66</v>
      </c>
      <c r="G9" s="39">
        <v>1</v>
      </c>
      <c r="H9" s="39"/>
      <c r="I9" s="39"/>
      <c r="J9" s="39"/>
      <c r="K9" s="39"/>
      <c r="L9" s="39"/>
      <c r="M9" s="39"/>
      <c r="N9" s="39"/>
      <c r="O9" s="40">
        <f>95*(B9*C9+D9*E9+F9*G9+L9*M9+H9*I9+J9*K9)/((C9+E9+G9+M9+I9+K9)*100)+N9</f>
        <v>63.96666666666667</v>
      </c>
    </row>
    <row r="10" spans="1:15" s="23" customFormat="1" ht="12.75">
      <c r="A10" s="2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2.75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>
        <f>AVERAGE(O7:O9)</f>
        <v>59.32222222222222</v>
      </c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2.75">
      <c r="A13" s="20" t="s">
        <v>3</v>
      </c>
      <c r="B13" s="20">
        <v>3</v>
      </c>
      <c r="C13" s="20">
        <f>B13*0.4</f>
        <v>1.2000000000000002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5.875" style="0" customWidth="1"/>
  </cols>
  <sheetData>
    <row r="2" spans="1:15" ht="18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5" spans="1:15" ht="58.5" customHeight="1">
      <c r="A5" s="33" t="s">
        <v>0</v>
      </c>
      <c r="B5" s="29" t="s">
        <v>23</v>
      </c>
      <c r="C5" s="29"/>
      <c r="D5" s="29" t="s">
        <v>25</v>
      </c>
      <c r="E5" s="29"/>
      <c r="F5" s="29" t="s">
        <v>26</v>
      </c>
      <c r="G5" s="29"/>
      <c r="H5" s="34"/>
      <c r="I5" s="35"/>
      <c r="J5" s="34"/>
      <c r="K5" s="37"/>
      <c r="L5" s="34"/>
      <c r="M5" s="35"/>
      <c r="N5" s="36" t="s">
        <v>5</v>
      </c>
      <c r="O5" s="36" t="s">
        <v>6</v>
      </c>
    </row>
    <row r="6" spans="1:15" ht="12.75">
      <c r="A6" s="33"/>
      <c r="B6" s="7" t="s">
        <v>1</v>
      </c>
      <c r="C6" s="7" t="s">
        <v>7</v>
      </c>
      <c r="D6" s="7" t="s">
        <v>1</v>
      </c>
      <c r="E6" s="7" t="s">
        <v>7</v>
      </c>
      <c r="F6" s="7" t="s">
        <v>1</v>
      </c>
      <c r="G6" s="7" t="s">
        <v>7</v>
      </c>
      <c r="H6" s="7" t="s">
        <v>1</v>
      </c>
      <c r="I6" s="7" t="s">
        <v>7</v>
      </c>
      <c r="J6" s="7" t="s">
        <v>1</v>
      </c>
      <c r="K6" s="7" t="s">
        <v>7</v>
      </c>
      <c r="L6" s="7" t="s">
        <v>1</v>
      </c>
      <c r="M6" s="7" t="s">
        <v>7</v>
      </c>
      <c r="N6" s="36"/>
      <c r="O6" s="36"/>
    </row>
    <row r="7" spans="1:15" ht="25.5">
      <c r="A7" s="12" t="s">
        <v>18</v>
      </c>
      <c r="B7" s="5">
        <v>63</v>
      </c>
      <c r="C7" s="5">
        <v>1</v>
      </c>
      <c r="D7" s="5">
        <v>66</v>
      </c>
      <c r="E7" s="5">
        <v>1</v>
      </c>
      <c r="F7" s="5">
        <v>60</v>
      </c>
      <c r="G7" s="5">
        <v>1</v>
      </c>
      <c r="H7" s="5"/>
      <c r="I7" s="5"/>
      <c r="J7" s="5"/>
      <c r="K7" s="5"/>
      <c r="L7" s="5"/>
      <c r="M7" s="5"/>
      <c r="N7" s="4"/>
      <c r="O7" s="10">
        <f>95*(B7*C7+D7*E7+F7*G7+L7*M7+H7*I7+J7*K7)/((C7+E7+G7+M7+I7+K7)*100)+N7</f>
        <v>59.85</v>
      </c>
    </row>
    <row r="8" spans="1:15" ht="12.75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0"/>
    </row>
    <row r="9" spans="1:15" ht="12.75">
      <c r="A9" s="9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>
        <f>AVERAGE(O7)</f>
        <v>59.85</v>
      </c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 t="s">
        <v>3</v>
      </c>
      <c r="B11" s="6">
        <v>1</v>
      </c>
      <c r="C11" s="6">
        <f>B11*0.4</f>
        <v>0.4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</sheetData>
  <sheetProtection/>
  <mergeCells count="10">
    <mergeCell ref="A2:O2"/>
    <mergeCell ref="A5:A6"/>
    <mergeCell ref="B5:C5"/>
    <mergeCell ref="D5:E5"/>
    <mergeCell ref="F5:G5"/>
    <mergeCell ref="H5:I5"/>
    <mergeCell ref="L5:M5"/>
    <mergeCell ref="N5:N6"/>
    <mergeCell ref="O5:O6"/>
    <mergeCell ref="J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7" sqref="A7:Q7"/>
    </sheetView>
  </sheetViews>
  <sheetFormatPr defaultColWidth="9.00390625" defaultRowHeight="12.75"/>
  <cols>
    <col min="1" max="1" width="17.00390625" style="13" customWidth="1"/>
    <col min="2" max="16384" width="9.125" style="13" customWidth="1"/>
  </cols>
  <sheetData>
    <row r="2" spans="1:17" ht="18.7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5" spans="1:17" ht="74.25" customHeight="1">
      <c r="A5" s="28" t="s">
        <v>0</v>
      </c>
      <c r="B5" s="29" t="s">
        <v>23</v>
      </c>
      <c r="C5" s="29"/>
      <c r="D5" s="30" t="s">
        <v>24</v>
      </c>
      <c r="E5" s="31"/>
      <c r="F5" s="29"/>
      <c r="G5" s="29"/>
      <c r="H5" s="29"/>
      <c r="I5" s="29"/>
      <c r="J5" s="29"/>
      <c r="K5" s="29"/>
      <c r="L5" s="29"/>
      <c r="M5" s="29"/>
      <c r="N5" s="29"/>
      <c r="O5" s="29"/>
      <c r="P5" s="29" t="s">
        <v>5</v>
      </c>
      <c r="Q5" s="29" t="s">
        <v>6</v>
      </c>
    </row>
    <row r="6" spans="1:17" ht="12.75">
      <c r="A6" s="28"/>
      <c r="B6" s="14" t="s">
        <v>1</v>
      </c>
      <c r="C6" s="14" t="s">
        <v>7</v>
      </c>
      <c r="D6" s="14" t="s">
        <v>1</v>
      </c>
      <c r="E6" s="14" t="s">
        <v>7</v>
      </c>
      <c r="F6" s="14" t="s">
        <v>1</v>
      </c>
      <c r="G6" s="14" t="s">
        <v>7</v>
      </c>
      <c r="H6" s="14" t="s">
        <v>1</v>
      </c>
      <c r="I6" s="14" t="s">
        <v>7</v>
      </c>
      <c r="J6" s="14" t="s">
        <v>1</v>
      </c>
      <c r="K6" s="14" t="s">
        <v>7</v>
      </c>
      <c r="L6" s="14" t="s">
        <v>1</v>
      </c>
      <c r="M6" s="14" t="s">
        <v>7</v>
      </c>
      <c r="N6" s="14" t="s">
        <v>1</v>
      </c>
      <c r="O6" s="14" t="s">
        <v>7</v>
      </c>
      <c r="P6" s="29"/>
      <c r="Q6" s="29"/>
    </row>
    <row r="7" spans="1:17" ht="25.5">
      <c r="A7" s="38" t="s">
        <v>20</v>
      </c>
      <c r="B7" s="39">
        <v>100</v>
      </c>
      <c r="C7" s="39">
        <v>1</v>
      </c>
      <c r="D7" s="39">
        <v>92</v>
      </c>
      <c r="E7" s="39">
        <v>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>
        <f>95*(B7*C7+D7*E7+F7*G7+N7*O7+H7*I7+J7*K7+L7*M7)/((C7+E7+G7+O7+I7+K7+M7)*100)+P7</f>
        <v>91.2</v>
      </c>
    </row>
    <row r="8" spans="1:17" ht="25.5">
      <c r="A8" s="24" t="s">
        <v>21</v>
      </c>
      <c r="B8" s="14">
        <v>82</v>
      </c>
      <c r="C8" s="14">
        <v>1</v>
      </c>
      <c r="D8" s="14">
        <v>86</v>
      </c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>
        <f>95*(B8*C8+D8*E8+F8*G8+N8*O8+H8*I8+J8*K8+L8*M8)/((C8+E8+G8+O8+I8+K8+M8)*100)+P8</f>
        <v>79.8</v>
      </c>
    </row>
    <row r="9" spans="1:17" ht="25.5">
      <c r="A9" s="24" t="s">
        <v>22</v>
      </c>
      <c r="B9" s="14">
        <v>95</v>
      </c>
      <c r="C9" s="14">
        <v>1</v>
      </c>
      <c r="D9" s="14">
        <v>92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2</v>
      </c>
      <c r="Q9" s="15">
        <f>95*(B9*C9+D9*E9+F9*G9+N9*O9+H9*I9+J9*K9+L9*M9)/((C9+E9+G9+O9+I9+K9+M9)*100)+P9</f>
        <v>90.825</v>
      </c>
    </row>
    <row r="10" spans="1:17" ht="12.75">
      <c r="A10" s="2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7" ht="12.75">
      <c r="A11" s="17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5">
        <f>AVERAGE(Q7:Q9)</f>
        <v>87.27499999999999</v>
      </c>
    </row>
    <row r="12" spans="1:17" ht="12.75">
      <c r="A12" s="20" t="s">
        <v>3</v>
      </c>
      <c r="B12" s="20">
        <v>3</v>
      </c>
      <c r="C12" s="20">
        <f>B12*0.4</f>
        <v>1.2000000000000002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</sheetData>
  <sheetProtection/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2020-02-03T14:53:35Z</cp:lastPrinted>
  <dcterms:created xsi:type="dcterms:W3CDTF">2017-06-20T09:45:15Z</dcterms:created>
  <dcterms:modified xsi:type="dcterms:W3CDTF">2022-06-16T10:33:29Z</dcterms:modified>
  <cp:category/>
  <cp:version/>
  <cp:contentType/>
  <cp:contentStatus/>
</cp:coreProperties>
</file>