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5"/>
  </bookViews>
  <sheets>
    <sheet name="Сер.бал" sheetId="1" r:id="rId1"/>
    <sheet name="ПР-21" sheetId="2" r:id="rId2"/>
    <sheet name="ПС-21мб" sheetId="3" r:id="rId3"/>
    <sheet name="ПР-20-1" sheetId="4" r:id="rId4"/>
    <sheet name="ПР-19-1" sheetId="5" r:id="rId5"/>
    <sheet name="ПУА-21м" sheetId="6" r:id="rId6"/>
  </sheets>
  <definedNames/>
  <calcPr fullCalcOnLoad="1"/>
</workbook>
</file>

<file path=xl/sharedStrings.xml><?xml version="1.0" encoding="utf-8"?>
<sst xmlns="http://schemas.openxmlformats.org/spreadsheetml/2006/main" count="118" uniqueCount="41">
  <si>
    <t>ПІБ</t>
  </si>
  <si>
    <t>Оцінка</t>
  </si>
  <si>
    <t>Середній прохідний бал по факультету для груп, де навчається 1 студент за кошти держзамовлення</t>
  </si>
  <si>
    <t>Всього</t>
  </si>
  <si>
    <t>ПР-21</t>
  </si>
  <si>
    <t>Чудак Дмітрій Сергійович</t>
  </si>
  <si>
    <t>ПС-21мб</t>
  </si>
  <si>
    <t>Бушняк Анна Олександрівна</t>
  </si>
  <si>
    <t>Головата Євгенія Володимирівна</t>
  </si>
  <si>
    <t>Гордієнко Вікторія Юріївна</t>
  </si>
  <si>
    <t>Сафонова Олександра Максимівна</t>
  </si>
  <si>
    <t>Середнє значення</t>
  </si>
  <si>
    <t>Литвиненко Наталя Андріївна</t>
  </si>
  <si>
    <t>ПУА-21м</t>
  </si>
  <si>
    <t>Гаврілов Іван Сергійович</t>
  </si>
  <si>
    <t>Кредити</t>
  </si>
  <si>
    <t>Дод.  бали</t>
  </si>
  <si>
    <t>Бали рейтингу</t>
  </si>
  <si>
    <t>Бондаренко Ксенія Анатоліївна</t>
  </si>
  <si>
    <t>ПР-20-1</t>
  </si>
  <si>
    <t>Доп.  Бали</t>
  </si>
  <si>
    <t>Жерновенков Дмитро Олександрович</t>
  </si>
  <si>
    <t>ПР-19-1</t>
  </si>
  <si>
    <t>Коцюба Олег Вікторович</t>
  </si>
  <si>
    <t>Теорія держави і права</t>
  </si>
  <si>
    <t>Бізнес-інформатика</t>
  </si>
  <si>
    <t>Конституційне право</t>
  </si>
  <si>
    <t>Судові і правоохоронні органи</t>
  </si>
  <si>
    <t>Загальна психологія</t>
  </si>
  <si>
    <t>Історія психологія</t>
  </si>
  <si>
    <t>Іноземна мова</t>
  </si>
  <si>
    <t>Кримінальне право</t>
  </si>
  <si>
    <t>Основи юридичної клінічної практики</t>
  </si>
  <si>
    <t>Адміністративне право</t>
  </si>
  <si>
    <t>Господарське право</t>
  </si>
  <si>
    <t>Цивільне право</t>
  </si>
  <si>
    <t>Цивільно-процесуальне право</t>
  </si>
  <si>
    <t>Корпоративне право</t>
  </si>
  <si>
    <t>Стратегічні комунікації у публічній адміністрації</t>
  </si>
  <si>
    <t>Публічне управління в інформаційному просторі</t>
  </si>
  <si>
    <t>Управління проектами у публічній сфері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</si>
</sst>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8"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distributed" wrapText="1"/>
    </xf>
    <xf numFmtId="177" fontId="0" fillId="33" borderId="10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distributed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distributed" wrapText="1"/>
    </xf>
    <xf numFmtId="0" fontId="5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1" fontId="0" fillId="35" borderId="10" xfId="0" applyNumberFormat="1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wrapText="1"/>
    </xf>
    <xf numFmtId="0" fontId="0" fillId="35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5" sqref="B5"/>
    </sheetView>
  </sheetViews>
  <sheetFormatPr defaultColWidth="9.33203125" defaultRowHeight="12.75"/>
  <cols>
    <col min="1" max="1" width="12" style="0" customWidth="1"/>
    <col min="2" max="2" width="22.83203125" style="0" customWidth="1"/>
    <col min="12" max="12" width="8" style="0" customWidth="1"/>
    <col min="13" max="13" width="19.83203125" style="0" hidden="1" customWidth="1"/>
    <col min="14" max="14" width="5.16015625" style="0" customWidth="1"/>
  </cols>
  <sheetData>
    <row r="2" ht="69" customHeight="1">
      <c r="B2" s="2" t="s">
        <v>2</v>
      </c>
    </row>
    <row r="3" ht="12.75">
      <c r="B3" s="3"/>
    </row>
    <row r="4" spans="1:2" ht="12.75">
      <c r="A4" s="1"/>
      <c r="B4" s="9">
        <f>AVERAGE('ПР-21'!O10,'ПС-21мб'!O13,'ПР-20-1'!O9,'ПР-19-1'!O9)</f>
        <v>73.77673611111112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N5" sqref="N5:N6"/>
    </sheetView>
  </sheetViews>
  <sheetFormatPr defaultColWidth="9.33203125" defaultRowHeight="12.75"/>
  <cols>
    <col min="1" max="1" width="24.16015625" style="14" customWidth="1"/>
    <col min="2" max="2" width="8.83203125" style="14" customWidth="1"/>
    <col min="3" max="3" width="9.66015625" style="14" customWidth="1"/>
    <col min="4" max="4" width="8" style="14" customWidth="1"/>
    <col min="5" max="5" width="9.5" style="14" customWidth="1"/>
    <col min="6" max="6" width="8.16015625" style="14" customWidth="1"/>
    <col min="7" max="7" width="8.66015625" style="14" customWidth="1"/>
    <col min="8" max="8" width="8" style="14" customWidth="1"/>
    <col min="9" max="9" width="8.5" style="14" customWidth="1"/>
    <col min="10" max="10" width="8.16015625" style="14" customWidth="1"/>
    <col min="11" max="11" width="9.16015625" style="14" customWidth="1"/>
    <col min="12" max="12" width="10.16015625" style="14" customWidth="1"/>
    <col min="13" max="13" width="9.66015625" style="14" customWidth="1"/>
    <col min="14" max="14" width="6.5" style="14" customWidth="1"/>
    <col min="15" max="15" width="13.33203125" style="14" customWidth="1"/>
    <col min="16" max="16384" width="9.33203125" style="14" customWidth="1"/>
  </cols>
  <sheetData>
    <row r="2" spans="1:15" ht="18.7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1:16" s="25" customFormat="1" ht="6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4"/>
    </row>
    <row r="5" spans="1:16" ht="52.5" customHeight="1">
      <c r="A5" s="40" t="s">
        <v>0</v>
      </c>
      <c r="B5" s="41" t="s">
        <v>24</v>
      </c>
      <c r="C5" s="42"/>
      <c r="D5" s="41" t="s">
        <v>26</v>
      </c>
      <c r="E5" s="42"/>
      <c r="F5" s="41" t="s">
        <v>27</v>
      </c>
      <c r="G5" s="42"/>
      <c r="H5" s="43"/>
      <c r="I5" s="42"/>
      <c r="J5" s="43"/>
      <c r="K5" s="42"/>
      <c r="L5" s="41"/>
      <c r="M5" s="42"/>
      <c r="N5" s="42" t="s">
        <v>16</v>
      </c>
      <c r="O5" s="42" t="s">
        <v>17</v>
      </c>
      <c r="P5" s="15"/>
    </row>
    <row r="6" spans="1:16" ht="15.75" customHeight="1">
      <c r="A6" s="40"/>
      <c r="B6" s="10" t="s">
        <v>1</v>
      </c>
      <c r="C6" s="10" t="s">
        <v>15</v>
      </c>
      <c r="D6" s="10" t="s">
        <v>1</v>
      </c>
      <c r="E6" s="10" t="s">
        <v>15</v>
      </c>
      <c r="F6" s="10" t="s">
        <v>1</v>
      </c>
      <c r="G6" s="10" t="s">
        <v>15</v>
      </c>
      <c r="H6" s="10" t="s">
        <v>1</v>
      </c>
      <c r="I6" s="10" t="s">
        <v>15</v>
      </c>
      <c r="J6" s="10" t="s">
        <v>1</v>
      </c>
      <c r="K6" s="10" t="s">
        <v>15</v>
      </c>
      <c r="L6" s="10" t="s">
        <v>1</v>
      </c>
      <c r="M6" s="10" t="s">
        <v>15</v>
      </c>
      <c r="N6" s="42"/>
      <c r="O6" s="42"/>
      <c r="P6" s="15"/>
    </row>
    <row r="7" spans="1:16" ht="33.75" customHeight="1">
      <c r="A7" s="19" t="s">
        <v>14</v>
      </c>
      <c r="B7" s="10">
        <v>90</v>
      </c>
      <c r="C7" s="10">
        <v>1</v>
      </c>
      <c r="D7" s="10">
        <v>70</v>
      </c>
      <c r="E7" s="10">
        <v>1</v>
      </c>
      <c r="F7" s="10">
        <v>70</v>
      </c>
      <c r="G7" s="10">
        <v>1</v>
      </c>
      <c r="H7" s="10"/>
      <c r="I7" s="10"/>
      <c r="J7" s="10"/>
      <c r="K7" s="10"/>
      <c r="L7" s="10"/>
      <c r="M7" s="10"/>
      <c r="N7" s="11"/>
      <c r="O7" s="26">
        <f>95*(B7*C7+D7*E7+F7*G7+H7*I7+L7*M7+J7*K7)/((C7+E7+G7+I7+M7+K7)*100)+N7</f>
        <v>72.83333333333333</v>
      </c>
      <c r="P7" s="15"/>
    </row>
    <row r="8" spans="1:16" ht="31.5" customHeight="1">
      <c r="A8" s="30" t="s">
        <v>5</v>
      </c>
      <c r="B8" s="31">
        <v>90</v>
      </c>
      <c r="C8" s="31">
        <v>1</v>
      </c>
      <c r="D8" s="31">
        <v>90</v>
      </c>
      <c r="E8" s="31">
        <v>1</v>
      </c>
      <c r="F8" s="31">
        <v>96</v>
      </c>
      <c r="G8" s="31">
        <v>1</v>
      </c>
      <c r="H8" s="31"/>
      <c r="I8" s="31"/>
      <c r="J8" s="31"/>
      <c r="K8" s="31"/>
      <c r="L8" s="31"/>
      <c r="M8" s="31"/>
      <c r="N8" s="32"/>
      <c r="O8" s="33">
        <f>95*(B8*C8+D8*E8+F8*G8+L8*M8+H8*I8+J8*K8)/((C8+E8+G8+M8+I8+K8)*100)+N8</f>
        <v>87.4</v>
      </c>
      <c r="P8" s="15"/>
    </row>
    <row r="9" spans="1:16" ht="13.5" customHeight="1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/>
      <c r="P9" s="15"/>
    </row>
    <row r="10" spans="1:16" ht="13.5" customHeight="1">
      <c r="A10" s="28" t="s">
        <v>11</v>
      </c>
      <c r="B10" s="1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20">
        <f>AVERAGE(O7:O8)</f>
        <v>80.11666666666667</v>
      </c>
      <c r="P10" s="15"/>
    </row>
    <row r="11" spans="1:16" ht="12.75">
      <c r="A11" s="2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15"/>
    </row>
    <row r="12" spans="1:16" ht="12.75">
      <c r="A12" s="16" t="s">
        <v>3</v>
      </c>
      <c r="B12" s="16">
        <v>2</v>
      </c>
      <c r="C12" s="16">
        <f>B12*0.4</f>
        <v>0.8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</row>
    <row r="13" spans="1:16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4">
      <selection activeCell="C15" sqref="C15"/>
    </sheetView>
  </sheetViews>
  <sheetFormatPr defaultColWidth="9.33203125" defaultRowHeight="12.75"/>
  <cols>
    <col min="1" max="1" width="26.83203125" style="14" customWidth="1"/>
    <col min="2" max="2" width="8.83203125" style="14" customWidth="1"/>
    <col min="3" max="3" width="9.66015625" style="14" customWidth="1"/>
    <col min="4" max="4" width="8" style="14" customWidth="1"/>
    <col min="5" max="5" width="9.5" style="14" customWidth="1"/>
    <col min="6" max="6" width="8.16015625" style="14" customWidth="1"/>
    <col min="7" max="7" width="8.66015625" style="14" customWidth="1"/>
    <col min="8" max="8" width="8" style="14" customWidth="1"/>
    <col min="9" max="9" width="8.5" style="14" customWidth="1"/>
    <col min="10" max="10" width="8.16015625" style="14" customWidth="1"/>
    <col min="11" max="11" width="9.16015625" style="14" customWidth="1"/>
    <col min="12" max="12" width="10.83203125" style="14" customWidth="1"/>
    <col min="13" max="13" width="9.5" style="14" customWidth="1"/>
    <col min="14" max="14" width="8.83203125" style="14" customWidth="1"/>
    <col min="15" max="15" width="12.66015625" style="14" customWidth="1"/>
    <col min="16" max="16384" width="9.33203125" style="14" customWidth="1"/>
  </cols>
  <sheetData>
    <row r="2" spans="1:15" ht="18.75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1:16" s="25" customFormat="1" ht="6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4"/>
    </row>
    <row r="5" spans="1:16" ht="52.5" customHeight="1">
      <c r="A5" s="40" t="s">
        <v>0</v>
      </c>
      <c r="B5" s="41" t="s">
        <v>28</v>
      </c>
      <c r="C5" s="42"/>
      <c r="D5" s="41" t="s">
        <v>25</v>
      </c>
      <c r="E5" s="42"/>
      <c r="F5" s="41" t="s">
        <v>29</v>
      </c>
      <c r="G5" s="42"/>
      <c r="H5" s="43"/>
      <c r="I5" s="42"/>
      <c r="J5" s="43"/>
      <c r="K5" s="42"/>
      <c r="L5" s="41"/>
      <c r="M5" s="42"/>
      <c r="N5" s="42" t="s">
        <v>16</v>
      </c>
      <c r="O5" s="42" t="s">
        <v>17</v>
      </c>
      <c r="P5" s="15"/>
    </row>
    <row r="6" spans="1:16" ht="15.75" customHeight="1">
      <c r="A6" s="40"/>
      <c r="B6" s="10" t="s">
        <v>1</v>
      </c>
      <c r="C6" s="10" t="s">
        <v>15</v>
      </c>
      <c r="D6" s="10" t="s">
        <v>1</v>
      </c>
      <c r="E6" s="10" t="s">
        <v>15</v>
      </c>
      <c r="F6" s="10" t="s">
        <v>1</v>
      </c>
      <c r="G6" s="10" t="s">
        <v>15</v>
      </c>
      <c r="H6" s="10" t="s">
        <v>1</v>
      </c>
      <c r="I6" s="10" t="s">
        <v>15</v>
      </c>
      <c r="J6" s="10" t="s">
        <v>1</v>
      </c>
      <c r="K6" s="10" t="s">
        <v>15</v>
      </c>
      <c r="L6" s="10" t="s">
        <v>1</v>
      </c>
      <c r="M6" s="10" t="s">
        <v>15</v>
      </c>
      <c r="N6" s="42"/>
      <c r="O6" s="42"/>
      <c r="P6" s="15"/>
    </row>
    <row r="7" spans="1:16" ht="33" customHeight="1">
      <c r="A7" s="19" t="s">
        <v>18</v>
      </c>
      <c r="B7" s="23">
        <v>68</v>
      </c>
      <c r="C7" s="10">
        <v>1</v>
      </c>
      <c r="D7" s="10">
        <v>60</v>
      </c>
      <c r="E7" s="10">
        <v>1</v>
      </c>
      <c r="F7" s="10">
        <v>78</v>
      </c>
      <c r="G7" s="10">
        <v>1</v>
      </c>
      <c r="H7" s="10"/>
      <c r="I7" s="10"/>
      <c r="J7" s="10"/>
      <c r="K7" s="10"/>
      <c r="L7" s="10"/>
      <c r="M7" s="10"/>
      <c r="N7" s="11"/>
      <c r="O7" s="12">
        <f>95*(B7*C7+D7*E7+F7*G7+H7*I7+L7*M7+J7*K7)/((C7+E7+G7+I7+M7+K7)*100)+N7</f>
        <v>65.23333333333333</v>
      </c>
      <c r="P7" s="15"/>
    </row>
    <row r="8" spans="1:16" ht="31.5">
      <c r="A8" s="30" t="s">
        <v>7</v>
      </c>
      <c r="B8" s="35">
        <v>90</v>
      </c>
      <c r="C8" s="31">
        <v>1</v>
      </c>
      <c r="D8" s="31">
        <v>60</v>
      </c>
      <c r="E8" s="31">
        <v>1</v>
      </c>
      <c r="F8" s="31">
        <v>67</v>
      </c>
      <c r="G8" s="31">
        <v>1</v>
      </c>
      <c r="H8" s="31"/>
      <c r="I8" s="31"/>
      <c r="J8" s="31"/>
      <c r="K8" s="31"/>
      <c r="L8" s="31"/>
      <c r="M8" s="31"/>
      <c r="N8" s="32"/>
      <c r="O8" s="36">
        <f>95*(B8*C8+D8*E8+F8*G8+L8*M8+H8*I8+J8*K8)/((C8+E8+G8+M8+I8+K8)*100)+N8</f>
        <v>68.71666666666667</v>
      </c>
      <c r="P8" s="13"/>
    </row>
    <row r="9" spans="1:16" ht="32.25" customHeight="1">
      <c r="A9" s="30" t="s">
        <v>8</v>
      </c>
      <c r="B9" s="35">
        <v>90</v>
      </c>
      <c r="C9" s="31">
        <v>1</v>
      </c>
      <c r="D9" s="31">
        <v>90</v>
      </c>
      <c r="E9" s="31">
        <v>1</v>
      </c>
      <c r="F9" s="31">
        <v>74</v>
      </c>
      <c r="G9" s="31">
        <v>1</v>
      </c>
      <c r="H9" s="31"/>
      <c r="I9" s="31"/>
      <c r="J9" s="31"/>
      <c r="K9" s="31"/>
      <c r="L9" s="31"/>
      <c r="M9" s="31"/>
      <c r="N9" s="32"/>
      <c r="O9" s="36">
        <f>95*(B9*C9+D9*E9+F9*G9+L9*M9+H9*I9+J9*K9)/((C9+E9+G9+M9+I9+K9)*100)+N9</f>
        <v>80.43333333333334</v>
      </c>
      <c r="P9" s="15"/>
    </row>
    <row r="10" spans="1:16" ht="32.25" customHeight="1">
      <c r="A10" s="34" t="s">
        <v>9</v>
      </c>
      <c r="B10" s="23"/>
      <c r="C10" s="10">
        <v>1</v>
      </c>
      <c r="D10" s="10"/>
      <c r="E10" s="10">
        <v>1</v>
      </c>
      <c r="F10" s="10"/>
      <c r="G10" s="10">
        <v>1</v>
      </c>
      <c r="H10" s="10"/>
      <c r="I10" s="10"/>
      <c r="J10" s="10"/>
      <c r="K10" s="10"/>
      <c r="L10" s="10"/>
      <c r="M10" s="10"/>
      <c r="N10" s="11"/>
      <c r="O10" s="12"/>
      <c r="P10" s="15"/>
    </row>
    <row r="11" spans="1:16" ht="34.5" customHeight="1">
      <c r="A11" s="34" t="s">
        <v>10</v>
      </c>
      <c r="B11" s="23"/>
      <c r="C11" s="10">
        <v>1</v>
      </c>
      <c r="D11" s="10"/>
      <c r="E11" s="10">
        <v>1</v>
      </c>
      <c r="F11" s="10"/>
      <c r="G11" s="10">
        <v>1</v>
      </c>
      <c r="H11" s="10"/>
      <c r="I11" s="10"/>
      <c r="J11" s="10"/>
      <c r="K11" s="10"/>
      <c r="L11" s="10"/>
      <c r="M11" s="10"/>
      <c r="N11" s="11"/>
      <c r="O11" s="12"/>
      <c r="P11" s="13"/>
    </row>
    <row r="12" spans="1:16" ht="15" customHeight="1">
      <c r="A12" s="2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/>
      <c r="P12" s="13"/>
    </row>
    <row r="13" spans="1:16" ht="12.75" customHeight="1">
      <c r="A13" s="28" t="s">
        <v>11</v>
      </c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20">
        <f>AVERAGE(O7:O11)</f>
        <v>71.46111111111111</v>
      </c>
      <c r="P13" s="13"/>
    </row>
    <row r="14" spans="1:16" ht="15" customHeight="1">
      <c r="A14" s="2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/>
      <c r="P14" s="13"/>
    </row>
    <row r="15" spans="1:16" ht="12.75">
      <c r="A15" s="16" t="s">
        <v>3</v>
      </c>
      <c r="B15" s="16">
        <v>6</v>
      </c>
      <c r="C15" s="16">
        <f>B15*0.4</f>
        <v>2.4000000000000004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C11" sqref="C11"/>
    </sheetView>
  </sheetViews>
  <sheetFormatPr defaultColWidth="9.33203125" defaultRowHeight="12.75"/>
  <cols>
    <col min="1" max="1" width="20.66015625" style="0" customWidth="1"/>
  </cols>
  <sheetData>
    <row r="2" spans="1:15" ht="18.7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52.5" customHeight="1">
      <c r="A5" s="45" t="s">
        <v>0</v>
      </c>
      <c r="B5" s="46" t="s">
        <v>30</v>
      </c>
      <c r="C5" s="47"/>
      <c r="D5" s="46" t="s">
        <v>31</v>
      </c>
      <c r="E5" s="47"/>
      <c r="F5" s="46" t="s">
        <v>32</v>
      </c>
      <c r="G5" s="47"/>
      <c r="H5" s="48" t="s">
        <v>33</v>
      </c>
      <c r="I5" s="47"/>
      <c r="J5" s="48"/>
      <c r="K5" s="47"/>
      <c r="L5" s="46"/>
      <c r="M5" s="47"/>
      <c r="N5" s="47" t="s">
        <v>20</v>
      </c>
      <c r="O5" s="47" t="s">
        <v>17</v>
      </c>
    </row>
    <row r="6" spans="1:15" ht="12.75">
      <c r="A6" s="45"/>
      <c r="B6" s="6" t="s">
        <v>1</v>
      </c>
      <c r="C6" s="6" t="s">
        <v>15</v>
      </c>
      <c r="D6" s="6" t="s">
        <v>1</v>
      </c>
      <c r="E6" s="6" t="s">
        <v>15</v>
      </c>
      <c r="F6" s="6" t="s">
        <v>1</v>
      </c>
      <c r="G6" s="6" t="s">
        <v>15</v>
      </c>
      <c r="H6" s="6" t="s">
        <v>1</v>
      </c>
      <c r="I6" s="6" t="s">
        <v>15</v>
      </c>
      <c r="J6" s="6" t="s">
        <v>1</v>
      </c>
      <c r="K6" s="6" t="s">
        <v>15</v>
      </c>
      <c r="L6" s="6" t="s">
        <v>1</v>
      </c>
      <c r="M6" s="6" t="s">
        <v>15</v>
      </c>
      <c r="N6" s="47"/>
      <c r="O6" s="47"/>
    </row>
    <row r="7" spans="1:15" ht="38.25">
      <c r="A7" s="38" t="s">
        <v>21</v>
      </c>
      <c r="B7" s="31">
        <v>90</v>
      </c>
      <c r="C7" s="31">
        <v>1</v>
      </c>
      <c r="D7" s="31">
        <v>80</v>
      </c>
      <c r="E7" s="31">
        <v>1</v>
      </c>
      <c r="F7" s="31">
        <v>80</v>
      </c>
      <c r="G7" s="31">
        <v>1</v>
      </c>
      <c r="H7" s="31">
        <v>75</v>
      </c>
      <c r="I7" s="31"/>
      <c r="J7" s="31"/>
      <c r="K7" s="31"/>
      <c r="L7" s="31"/>
      <c r="M7" s="31"/>
      <c r="N7" s="32"/>
      <c r="O7" s="36">
        <f>95*(B7*C7+D7*E7+F7*G7+H7*I7+L7*M7+J7*K7)/((C7+E7+G7+I7+M7+K7)*100)+N7</f>
        <v>79.16666666666667</v>
      </c>
    </row>
    <row r="8" spans="1:15" ht="12.7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</row>
    <row r="9" spans="1:15" ht="12.75">
      <c r="A9" s="22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1">
        <f>AVERAGE(O7)</f>
        <v>79.16666666666667</v>
      </c>
    </row>
    <row r="10" spans="1:15" ht="12.75">
      <c r="A10" s="4" t="s">
        <v>3</v>
      </c>
      <c r="B10" s="4">
        <v>1</v>
      </c>
      <c r="C10" s="4">
        <f>B10*0.4</f>
        <v>0.4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C11" sqref="C11"/>
    </sheetView>
  </sheetViews>
  <sheetFormatPr defaultColWidth="9.33203125" defaultRowHeight="12.75"/>
  <cols>
    <col min="1" max="1" width="21.5" style="0" customWidth="1"/>
  </cols>
  <sheetData>
    <row r="2" spans="1:15" ht="18.7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54.75" customHeight="1">
      <c r="A5" s="45" t="s">
        <v>0</v>
      </c>
      <c r="B5" s="46" t="s">
        <v>34</v>
      </c>
      <c r="C5" s="47"/>
      <c r="D5" s="46" t="s">
        <v>35</v>
      </c>
      <c r="E5" s="47"/>
      <c r="F5" s="46" t="s">
        <v>36</v>
      </c>
      <c r="G5" s="47"/>
      <c r="H5" s="48" t="s">
        <v>37</v>
      </c>
      <c r="I5" s="47"/>
      <c r="J5" s="48"/>
      <c r="K5" s="47"/>
      <c r="L5" s="46"/>
      <c r="M5" s="47"/>
      <c r="N5" s="47" t="s">
        <v>20</v>
      </c>
      <c r="O5" s="47" t="s">
        <v>17</v>
      </c>
    </row>
    <row r="6" spans="1:15" ht="12.75">
      <c r="A6" s="45"/>
      <c r="B6" s="6" t="s">
        <v>1</v>
      </c>
      <c r="C6" s="6" t="s">
        <v>15</v>
      </c>
      <c r="D6" s="6" t="s">
        <v>1</v>
      </c>
      <c r="E6" s="6" t="s">
        <v>15</v>
      </c>
      <c r="F6" s="6" t="s">
        <v>1</v>
      </c>
      <c r="G6" s="6" t="s">
        <v>15</v>
      </c>
      <c r="H6" s="6" t="s">
        <v>1</v>
      </c>
      <c r="I6" s="6" t="s">
        <v>15</v>
      </c>
      <c r="J6" s="6" t="s">
        <v>1</v>
      </c>
      <c r="K6" s="6" t="s">
        <v>15</v>
      </c>
      <c r="L6" s="6" t="s">
        <v>1</v>
      </c>
      <c r="M6" s="6" t="s">
        <v>15</v>
      </c>
      <c r="N6" s="47"/>
      <c r="O6" s="47"/>
    </row>
    <row r="7" spans="1:15" s="15" customFormat="1" ht="31.5">
      <c r="A7" s="19" t="s">
        <v>23</v>
      </c>
      <c r="B7" s="10">
        <v>70</v>
      </c>
      <c r="C7" s="10">
        <v>1</v>
      </c>
      <c r="D7" s="10">
        <v>71</v>
      </c>
      <c r="E7" s="10">
        <v>1</v>
      </c>
      <c r="F7" s="10">
        <v>70</v>
      </c>
      <c r="G7" s="10">
        <v>1</v>
      </c>
      <c r="H7" s="10">
        <v>60</v>
      </c>
      <c r="I7" s="10">
        <v>1</v>
      </c>
      <c r="J7" s="10"/>
      <c r="K7" s="10"/>
      <c r="L7" s="10"/>
      <c r="M7" s="10"/>
      <c r="N7" s="11"/>
      <c r="O7" s="12">
        <f>95*(B7*C7+D7*E7+F7*G7+H7*I7+L7*M7+J7*K7)/((C7+E7+G7+I7+M7+K7)*100)+N7</f>
        <v>64.3625</v>
      </c>
    </row>
    <row r="8" spans="1:15" ht="12.7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</row>
    <row r="9" spans="1:15" ht="12.75">
      <c r="A9" s="22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1">
        <f>AVERAGE(O7)</f>
        <v>64.3625</v>
      </c>
    </row>
    <row r="10" spans="1:15" ht="12.75">
      <c r="A10" s="4" t="s">
        <v>3</v>
      </c>
      <c r="B10" s="4">
        <v>1</v>
      </c>
      <c r="C10" s="4">
        <f>B10*0.4</f>
        <v>0.4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C12" sqref="C12"/>
    </sheetView>
  </sheetViews>
  <sheetFormatPr defaultColWidth="9.33203125" defaultRowHeight="12.75"/>
  <cols>
    <col min="1" max="1" width="24.66015625" style="14" customWidth="1"/>
    <col min="2" max="16384" width="9.33203125" style="14" customWidth="1"/>
  </cols>
  <sheetData>
    <row r="2" spans="1:15" ht="18.7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5" spans="1:15" ht="59.25" customHeight="1">
      <c r="A5" s="40" t="s">
        <v>0</v>
      </c>
      <c r="B5" s="41" t="s">
        <v>38</v>
      </c>
      <c r="C5" s="42"/>
      <c r="D5" s="41" t="s">
        <v>39</v>
      </c>
      <c r="E5" s="42"/>
      <c r="F5" s="41" t="s">
        <v>40</v>
      </c>
      <c r="G5" s="42"/>
      <c r="H5" s="43"/>
      <c r="I5" s="42"/>
      <c r="J5" s="43"/>
      <c r="K5" s="42"/>
      <c r="L5" s="41"/>
      <c r="M5" s="42"/>
      <c r="N5" s="42" t="s">
        <v>20</v>
      </c>
      <c r="O5" s="42" t="s">
        <v>17</v>
      </c>
    </row>
    <row r="6" spans="1:15" ht="12.75">
      <c r="A6" s="40"/>
      <c r="B6" s="10" t="s">
        <v>1</v>
      </c>
      <c r="C6" s="10" t="s">
        <v>15</v>
      </c>
      <c r="D6" s="10" t="s">
        <v>1</v>
      </c>
      <c r="E6" s="10" t="s">
        <v>15</v>
      </c>
      <c r="F6" s="10" t="s">
        <v>1</v>
      </c>
      <c r="G6" s="10" t="s">
        <v>15</v>
      </c>
      <c r="H6" s="10" t="s">
        <v>1</v>
      </c>
      <c r="I6" s="10" t="s">
        <v>15</v>
      </c>
      <c r="J6" s="10" t="s">
        <v>1</v>
      </c>
      <c r="K6" s="10" t="s">
        <v>15</v>
      </c>
      <c r="L6" s="10" t="s">
        <v>1</v>
      </c>
      <c r="M6" s="10" t="s">
        <v>15</v>
      </c>
      <c r="N6" s="42"/>
      <c r="O6" s="42"/>
    </row>
    <row r="7" spans="1:15" ht="30.75" customHeight="1">
      <c r="A7" s="37" t="s">
        <v>12</v>
      </c>
      <c r="B7" s="10"/>
      <c r="C7" s="10">
        <v>1</v>
      </c>
      <c r="D7" s="10"/>
      <c r="E7" s="10">
        <v>1</v>
      </c>
      <c r="F7" s="10"/>
      <c r="G7" s="10">
        <v>1</v>
      </c>
      <c r="H7" s="10"/>
      <c r="I7" s="10"/>
      <c r="J7" s="10"/>
      <c r="K7" s="10"/>
      <c r="L7" s="10"/>
      <c r="M7" s="10"/>
      <c r="N7" s="11"/>
      <c r="O7" s="12"/>
    </row>
    <row r="8" spans="1:15" ht="15.75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/>
    </row>
    <row r="9" spans="1:15" ht="14.25" customHeight="1">
      <c r="A9" s="28" t="s">
        <v>11</v>
      </c>
      <c r="B9" s="1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20" t="e">
        <f>AVERAGE(O7)</f>
        <v>#DIV/0!</v>
      </c>
    </row>
    <row r="10" spans="1:15" ht="12.75">
      <c r="A10" s="2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0"/>
    </row>
    <row r="11" spans="1:15" ht="12.75">
      <c r="A11" s="16" t="s">
        <v>3</v>
      </c>
      <c r="B11" s="16">
        <v>1</v>
      </c>
      <c r="C11" s="16">
        <f>B11*0.4</f>
        <v>0.4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2020-02-03T14:43:48Z</cp:lastPrinted>
  <dcterms:created xsi:type="dcterms:W3CDTF">2017-06-20T09:45:15Z</dcterms:created>
  <dcterms:modified xsi:type="dcterms:W3CDTF">2022-06-29T13:33:42Z</dcterms:modified>
  <cp:category/>
  <cp:version/>
  <cp:contentType/>
  <cp:contentStatus/>
</cp:coreProperties>
</file>